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defaultThemeVersion="166925"/>
  <mc:AlternateContent xmlns:mc="http://schemas.openxmlformats.org/markup-compatibility/2006">
    <mc:Choice Requires="x15">
      <x15ac:absPath xmlns:x15ac="http://schemas.microsoft.com/office/spreadsheetml/2010/11/ac" url="G:\AWZH\BLIN\Proj\_Energiestadt\GR\Landquart_Energiestadt_03\00_ProjDok_Energiestadt_Landquart\11_Förderprogramm\ab2021\"/>
    </mc:Choice>
  </mc:AlternateContent>
  <xr:revisionPtr revIDLastSave="0" documentId="8_{6D08C3D4-DF1B-4EAA-A106-D4CC8C0DDE58}" xr6:coauthVersionLast="46" xr6:coauthVersionMax="46" xr10:uidLastSave="{00000000-0000-0000-0000-000000000000}"/>
  <bookViews>
    <workbookView xWindow="-110" yWindow="-110" windowWidth="19420" windowHeight="10420" xr2:uid="{89CD4444-39C1-40B3-B863-201B7E0C9DBF}"/>
  </bookViews>
  <sheets>
    <sheet name="Fördergeldrechner" sheetId="1" r:id="rId1"/>
    <sheet name="Allg. Informationen" sheetId="4" r:id="rId2"/>
    <sheet name="Berechnung_Listen" sheetId="2" state="veryHidden" r:id="rId3"/>
  </sheets>
  <definedNames>
    <definedName name="_xlnm.Print_Area" localSheetId="1">'Allg. Informationen'!$C$4:$U$20</definedName>
    <definedName name="_xlnm.Print_Area" localSheetId="0">Fördergeldrechner!$B$2:$V$43</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2" l="1"/>
  <c r="C66" i="2"/>
  <c r="C68" i="2" l="1"/>
  <c r="C59" i="2"/>
  <c r="C48" i="2"/>
  <c r="C38" i="2"/>
  <c r="C37" i="2" l="1"/>
  <c r="C39" i="2" l="1"/>
  <c r="C40" i="2" s="1"/>
  <c r="C41" i="2" s="1"/>
  <c r="G23" i="1" l="1"/>
  <c r="K15" i="2"/>
  <c r="K16" i="2"/>
  <c r="K17" i="2"/>
  <c r="K18" i="2"/>
  <c r="C67" i="2"/>
  <c r="C70" i="2" s="1"/>
  <c r="C69" i="2"/>
  <c r="C71" i="2" s="1"/>
  <c r="C58" i="2"/>
  <c r="C57" i="2"/>
  <c r="C60" i="2" s="1"/>
  <c r="C45" i="2"/>
  <c r="C49" i="2" s="1"/>
  <c r="C47" i="2"/>
  <c r="C50" i="2" s="1"/>
  <c r="I22" i="2" l="1"/>
  <c r="C28" i="1" s="1"/>
  <c r="J22" i="2"/>
  <c r="L28" i="1" s="1"/>
  <c r="C51" i="2"/>
  <c r="C52" i="2" s="1"/>
  <c r="C61" i="2"/>
  <c r="C62" i="2" s="1"/>
  <c r="O23" i="1" l="1"/>
  <c r="C53" i="2"/>
  <c r="K23" i="1" l="1"/>
  <c r="C72" i="2" l="1"/>
  <c r="C73" i="2" s="1"/>
  <c r="C75" i="2" s="1"/>
  <c r="S23" i="1" l="1"/>
  <c r="S24" i="1"/>
</calcChain>
</file>

<file path=xl/sharedStrings.xml><?xml version="1.0" encoding="utf-8"?>
<sst xmlns="http://schemas.openxmlformats.org/spreadsheetml/2006/main" count="214" uniqueCount="137">
  <si>
    <t>Förderbeitragsgesuch Energie</t>
  </si>
  <si>
    <t>Photovoltaikanlage</t>
  </si>
  <si>
    <t>Minergie A</t>
  </si>
  <si>
    <t>Bauten aus lokalen Ressourcen</t>
  </si>
  <si>
    <t>Berechnungen Fördergeld</t>
  </si>
  <si>
    <t>Auswahl Listen Fördegesuch</t>
  </si>
  <si>
    <t>Listen</t>
  </si>
  <si>
    <t>Erhöhung Förderbeitrag</t>
  </si>
  <si>
    <t>Miergie A Gebäudekategorie</t>
  </si>
  <si>
    <t>Photovoltaik</t>
  </si>
  <si>
    <t>Einfamilienhaus</t>
  </si>
  <si>
    <t>Mehrfamilienhaus</t>
  </si>
  <si>
    <t>Nicht Wohnbau</t>
  </si>
  <si>
    <t>Berechnung Förderbeitrag</t>
  </si>
  <si>
    <t>kWp</t>
  </si>
  <si>
    <t>Gebäudetyp auswählen</t>
  </si>
  <si>
    <t>Fördersätze für Berechnung</t>
  </si>
  <si>
    <t>Kriterium</t>
  </si>
  <si>
    <t>Fördersatz</t>
  </si>
  <si>
    <t>%</t>
  </si>
  <si>
    <t>Minimalausbau</t>
  </si>
  <si>
    <t>Anlagentyp auswählen</t>
  </si>
  <si>
    <t>Aufdach Anlage</t>
  </si>
  <si>
    <t>Indach Anlage</t>
  </si>
  <si>
    <t>Freistehende Anlage</t>
  </si>
  <si>
    <t>Faktor Indach-Anlage</t>
  </si>
  <si>
    <t>Faktor Aufdach-Anlage</t>
  </si>
  <si>
    <t>Faktor Freistehende Anlage</t>
  </si>
  <si>
    <t>Angaben Fördergesuche</t>
  </si>
  <si>
    <t>Förderbeitrag gefordert</t>
  </si>
  <si>
    <t>Maximalbetrag</t>
  </si>
  <si>
    <t>Förderbetrag</t>
  </si>
  <si>
    <t>Förderbetrag Einfamilienhaus</t>
  </si>
  <si>
    <t>Förderbetrag Mehrfamilienhaus</t>
  </si>
  <si>
    <t>Förderbetrag Nicht Wohnbau</t>
  </si>
  <si>
    <t>Minimaleinsparung</t>
  </si>
  <si>
    <t>Deckelung Ausbau</t>
  </si>
  <si>
    <t>Deckelung Co2-Bindung</t>
  </si>
  <si>
    <t>Faktor Schweizer Holz</t>
  </si>
  <si>
    <t>Faktor Graubünden Holz</t>
  </si>
  <si>
    <t>Faktor Bergmondholz</t>
  </si>
  <si>
    <t>Fördergeldberechnung</t>
  </si>
  <si>
    <t>Geltender Fördersatz</t>
  </si>
  <si>
    <t>Geltender Faktor Anlagentyp</t>
  </si>
  <si>
    <t>Förderberechtigte Anlagenleistung</t>
  </si>
  <si>
    <t>Fr./kWp</t>
  </si>
  <si>
    <t>Angabe Anlagentyp</t>
  </si>
  <si>
    <t>Angabe installierte Leistung</t>
  </si>
  <si>
    <t>Fr.</t>
  </si>
  <si>
    <t>Angabe Gebäudetyp</t>
  </si>
  <si>
    <t>Angabe EBF</t>
  </si>
  <si>
    <t>Lokale Ressourcen</t>
  </si>
  <si>
    <t>Angabe CO2-Bindung</t>
  </si>
  <si>
    <t>Geltender Faktor für Fördersatz</t>
  </si>
  <si>
    <t>Förderberechtigte CO2-Bindung</t>
  </si>
  <si>
    <t>Antrag auf Fördergeld</t>
  </si>
  <si>
    <t>Einzureichende Dokumente für Förderanspruch</t>
  </si>
  <si>
    <t>Förderberechtigte Massnahmen</t>
  </si>
  <si>
    <t>Name</t>
  </si>
  <si>
    <t>Vorname</t>
  </si>
  <si>
    <t>Strasse</t>
  </si>
  <si>
    <t>Name der Bank</t>
  </si>
  <si>
    <t>IBAN Nr.</t>
  </si>
  <si>
    <t>PLZ Ort</t>
  </si>
  <si>
    <t>Kontoinhaber</t>
  </si>
  <si>
    <t>Einzelne Förderbeiträge:</t>
  </si>
  <si>
    <t>Das vorliegende Förderbeitragsgesuch ist rechzeitig vor Umsetzungsbeginn gemäss der Ausführungsbestimmungen zum Energiegesetz mit den einzureichenden Dokumenten zum Förderanspruch der Gemeinde Landquart auf elektronischem Weg einzureichen.</t>
  </si>
  <si>
    <t>Allgemeine Informationen zur Fördergeldbeantragung</t>
  </si>
  <si>
    <t>Einzureichende Dokumente für Zusage</t>
  </si>
  <si>
    <t>Einzureichende Dokumente für Auszahlung</t>
  </si>
  <si>
    <t>Erzeugung Liste Einzureichende Dokumente für Auszahlung</t>
  </si>
  <si>
    <t>Erzeugung Liste Einzureichende Dokumente für Zusage</t>
  </si>
  <si>
    <t>Massnahmen:</t>
  </si>
  <si>
    <t>Totaler Förderbeitrag:</t>
  </si>
  <si>
    <t>Zugesicherte Fördergeldhöhe</t>
  </si>
  <si>
    <t>Prüfung Liste ertsellen</t>
  </si>
  <si>
    <t>- Förderbeitragsgesuche sind rechtzeitig vor Umsetzungsbeginn in elektronischer Form einzureichen
- Die Förderzusage muss vor Umsetzungsbeginn der Massnahme vorliegen
- Alle erforderlichen Angaben sind im Reiter "Fördergeldrechner" auszufüllen</t>
  </si>
  <si>
    <t>Rahmenbedingungen Förderanträge</t>
  </si>
  <si>
    <t>Ablauf Fördervollzug</t>
  </si>
  <si>
    <t>Für Einreichung Förderbeitragsgesuch gem. Massnahme:</t>
  </si>
  <si>
    <t>Für Fördergeldauszahlung nach Umsetzung gem. Massnahme:</t>
  </si>
  <si>
    <t>Wählen Sie die Massnahmen für welche Sie ein Förderbeitragsgesuch einreichen wollen:</t>
  </si>
  <si>
    <t>Erhöhung kantonale Förderbeiträge</t>
  </si>
  <si>
    <t>Erhöhung kant. Förderbeiträge</t>
  </si>
  <si>
    <t>Förderberechtigte Massnahmen und Bemessung Fördergelder</t>
  </si>
  <si>
    <t>E-Mail Adresse:</t>
  </si>
  <si>
    <t>Kein Label</t>
  </si>
  <si>
    <t>Faktor Kein Label</t>
  </si>
  <si>
    <t>Allgemein</t>
  </si>
  <si>
    <t>Maximalförderung Projektkosten</t>
  </si>
  <si>
    <t>Projektkosten</t>
  </si>
  <si>
    <t>Def. Föderbetrag (Prüfung 50% Projektkosten)</t>
  </si>
  <si>
    <t>Totale Födersumme aller Massnahmen</t>
  </si>
  <si>
    <t>Begriffdefinitionen Fördergeldrechner</t>
  </si>
  <si>
    <t xml:space="preserve">Photovoltaikanlagen: </t>
  </si>
  <si>
    <t>kWp*</t>
  </si>
  <si>
    <r>
      <t>m</t>
    </r>
    <r>
      <rPr>
        <vertAlign val="superscript"/>
        <sz val="9"/>
        <color theme="1"/>
        <rFont val="Calibri"/>
        <family val="2"/>
        <scheme val="minor"/>
      </rPr>
      <t xml:space="preserve">2 </t>
    </r>
    <r>
      <rPr>
        <sz val="9"/>
        <color theme="1"/>
        <rFont val="Calibri"/>
        <family val="2"/>
        <scheme val="minor"/>
      </rPr>
      <t>EBF*</t>
    </r>
  </si>
  <si>
    <r>
      <t>t CO</t>
    </r>
    <r>
      <rPr>
        <vertAlign val="subscript"/>
        <sz val="9"/>
        <color theme="1"/>
        <rFont val="Calibri"/>
        <family val="2"/>
        <scheme val="minor"/>
      </rPr>
      <t>2</t>
    </r>
    <r>
      <rPr>
        <sz val="9"/>
        <color theme="1"/>
        <rFont val="Calibri"/>
        <family val="2"/>
        <scheme val="minor"/>
      </rPr>
      <t>*</t>
    </r>
  </si>
  <si>
    <t>* Erklärung der Bezugsgrössen unter Allg. Informationen</t>
  </si>
  <si>
    <t>Die Abkürung kWp steht für die installierte Höchstleistung der Gesamtanlage in Kilowatt-Peak</t>
  </si>
  <si>
    <t>Lokale Ressourcen:</t>
  </si>
  <si>
    <t>Minergie-A</t>
  </si>
  <si>
    <t>Photovoltaikanlagen</t>
  </si>
  <si>
    <t>Bauten aus lokalen Ressourcen (Holz)</t>
  </si>
  <si>
    <t>Bauten mit dem Minergie-A Label</t>
  </si>
  <si>
    <t>1. Antragsstellung mittels Fördergeldberechnung aus Excel-Tool inkl. geforderten Dokumente für Fördergeldbeantragung
2. Prüfung des Förderantrags durch das Bauamt Landquart
3. Entscheid zur Unterstützung des eingegebenen Förderantrags durch die Gemeindeverwaltung Landquart
4. Umsetzung der beantragten Massnahme nach Zusage
5. Einreichung der erforderlichen Dokumente zur korrekten Ausführung der Massnahme für die Fördergeldauszahlung
6. Prüfung und Freigabe der Fördergeldauszahlung durch das Bauamt Landquart</t>
  </si>
  <si>
    <t xml:space="preserve">Minergie-A: </t>
  </si>
  <si>
    <t>Die Abkürzung EBF steht für Energiebezugsfläche und ist die Summe aller ober- und unterirdischen Geschossflächen,</t>
  </si>
  <si>
    <t>die innerhalb der thermischen Gebäudehülle liegen &amp; für deren Nutzung ein Beheizen oder Klimatisieren notwendig ist.</t>
  </si>
  <si>
    <t>Informationen Antragssteller*in</t>
  </si>
  <si>
    <t>Das Förderbeitragsgesuch kann mit allen benötigten Unterlagen elektronisch bei folgender Stelle eingereicht werden:</t>
  </si>
  <si>
    <t>Erhöhung Förderbeitäge</t>
  </si>
  <si>
    <t xml:space="preserve">Bergmondholz </t>
  </si>
  <si>
    <t xml:space="preserve">Graubünden Holz </t>
  </si>
  <si>
    <t xml:space="preserve">Schweizer Holz </t>
  </si>
  <si>
    <r>
      <rPr>
        <b/>
        <sz val="10"/>
        <color theme="1"/>
        <rFont val="Calibri"/>
        <family val="2"/>
        <scheme val="minor"/>
      </rPr>
      <t>Bauamt Landquart</t>
    </r>
    <r>
      <rPr>
        <sz val="10"/>
        <color theme="1"/>
        <rFont val="Calibri"/>
        <family val="2"/>
        <scheme val="minor"/>
      </rPr>
      <t xml:space="preserve">
E-Mail: bauamt@landquart.ch
Telefon 081 307 36 66
Postfach 15
7206 Igis
</t>
    </r>
  </si>
  <si>
    <t>Erhöhung kant. Förderbeiträge:
     - Förderzusage und Beitragsberechnung Kanton</t>
  </si>
  <si>
    <t>Erhöhung kant. Förderbeiträge:
     - Projektabschlussmeldung des Kantons</t>
  </si>
  <si>
    <t>Bauten mit dem Minergie-A Label:
     - Definitives Minergie-A Zertifikat</t>
  </si>
  <si>
    <t>Bauten mit dem Minergie-A Label:
     - Provisorisches Minergie-A Zertifikat</t>
  </si>
  <si>
    <t>Angabe Nachhaltigkeitslabel</t>
  </si>
  <si>
    <r>
      <t>t CO</t>
    </r>
    <r>
      <rPr>
        <vertAlign val="subscript"/>
        <sz val="10"/>
        <rFont val="Calibri"/>
        <family val="2"/>
        <scheme val="minor"/>
      </rPr>
      <t>2</t>
    </r>
  </si>
  <si>
    <r>
      <t>Fr./m</t>
    </r>
    <r>
      <rPr>
        <vertAlign val="superscript"/>
        <sz val="10"/>
        <rFont val="Calibri"/>
        <family val="2"/>
        <scheme val="minor"/>
      </rPr>
      <t>2</t>
    </r>
    <r>
      <rPr>
        <sz val="10"/>
        <rFont val="Calibri"/>
        <family val="2"/>
        <scheme val="minor"/>
      </rPr>
      <t xml:space="preserve"> EBF</t>
    </r>
  </si>
  <si>
    <r>
      <t>m</t>
    </r>
    <r>
      <rPr>
        <vertAlign val="superscript"/>
        <sz val="10"/>
        <rFont val="Calibri"/>
        <family val="2"/>
        <scheme val="minor"/>
      </rPr>
      <t>2</t>
    </r>
    <r>
      <rPr>
        <sz val="10"/>
        <rFont val="Calibri"/>
        <family val="2"/>
        <scheme val="minor"/>
      </rPr>
      <t xml:space="preserve"> EBF</t>
    </r>
  </si>
  <si>
    <r>
      <t>Fr./t CO</t>
    </r>
    <r>
      <rPr>
        <vertAlign val="subscript"/>
        <sz val="10"/>
        <rFont val="Calibri"/>
        <family val="2"/>
        <scheme val="minor"/>
      </rPr>
      <t>2</t>
    </r>
  </si>
  <si>
    <r>
      <t>Bauten aus lokale Ressourcen (Holz):
     - CO</t>
    </r>
    <r>
      <rPr>
        <vertAlign val="subscript"/>
        <sz val="10"/>
        <rFont val="Calibri"/>
        <family val="2"/>
        <scheme val="minor"/>
      </rPr>
      <t>2</t>
    </r>
    <r>
      <rPr>
        <sz val="10"/>
        <rFont val="Calibri"/>
        <family val="2"/>
        <scheme val="minor"/>
      </rPr>
      <t>-Zertifikat von CO</t>
    </r>
    <r>
      <rPr>
        <vertAlign val="subscript"/>
        <sz val="10"/>
        <rFont val="Calibri"/>
        <family val="2"/>
        <scheme val="minor"/>
      </rPr>
      <t>2</t>
    </r>
    <r>
      <rPr>
        <sz val="10"/>
        <rFont val="Calibri"/>
        <family val="2"/>
        <scheme val="minor"/>
      </rPr>
      <t>-Institut mit verbauten t CO</t>
    </r>
    <r>
      <rPr>
        <vertAlign val="subscript"/>
        <sz val="10"/>
        <rFont val="Calibri"/>
        <family val="2"/>
        <scheme val="minor"/>
      </rPr>
      <t>2</t>
    </r>
    <r>
      <rPr>
        <sz val="10"/>
        <rFont val="Calibri"/>
        <family val="2"/>
        <scheme val="minor"/>
      </rPr>
      <t xml:space="preserve">
     - Nachhaltigkeitslabel</t>
    </r>
  </si>
  <si>
    <r>
      <t>Die Abkürzung t CO</t>
    </r>
    <r>
      <rPr>
        <vertAlign val="subscript"/>
        <sz val="10"/>
        <color theme="1"/>
        <rFont val="Calibri"/>
        <family val="2"/>
        <scheme val="minor"/>
      </rPr>
      <t>2</t>
    </r>
    <r>
      <rPr>
        <sz val="10"/>
        <color theme="1"/>
        <rFont val="Calibri"/>
        <family val="2"/>
        <scheme val="minor"/>
      </rPr>
      <t xml:space="preserve"> steht für Tonnen verbautes CO</t>
    </r>
    <r>
      <rPr>
        <vertAlign val="subscript"/>
        <sz val="10"/>
        <color theme="1"/>
        <rFont val="Calibri"/>
        <family val="2"/>
        <scheme val="minor"/>
      </rPr>
      <t>2</t>
    </r>
    <r>
      <rPr>
        <sz val="10"/>
        <color theme="1"/>
        <rFont val="Calibri"/>
        <family val="2"/>
        <scheme val="minor"/>
      </rPr>
      <t xml:space="preserve"> in Holz gemäss Berechnung CO</t>
    </r>
    <r>
      <rPr>
        <vertAlign val="subscript"/>
        <sz val="10"/>
        <color theme="1"/>
        <rFont val="Calibri"/>
        <family val="2"/>
        <scheme val="minor"/>
      </rPr>
      <t>2</t>
    </r>
    <r>
      <rPr>
        <sz val="10"/>
        <color theme="1"/>
        <rFont val="Calibri"/>
        <family val="2"/>
        <scheme val="minor"/>
      </rPr>
      <t>-Institut (www.co2-institut.ch)</t>
    </r>
  </si>
  <si>
    <t xml:space="preserve">Gemäss Art. 5 - 8 der Ausführungsbestimmung zum Energiegesetz der Gemeinde Landquart                                                                                                      Dabei zu beachten ist:                                                                                                                                                                                                                                          (1) Bei allen Förderungen darf der Beitrag ingesamt sowie zusammen mit anderen Beiträgen der öffentlichen Hand 50 % der Aufwendungen für das einzelne Projekt nicht übersteigen (Deshalb sind die Projektkosten im Fördergeldrechner anzugeben).                                                                                                                                                                                                                                                                                        (2) Der Beitragsrahmen beträgt maximal CHF 150'000. </t>
  </si>
  <si>
    <t>Label auswählen</t>
  </si>
  <si>
    <t>Notwenige Leistung nach EN-104</t>
  </si>
  <si>
    <t>Installierte Leistung</t>
  </si>
  <si>
    <t>Zugesagter Förderbeitrag</t>
  </si>
  <si>
    <t>(Grüne Felder müssen zwingend von Antragssteller*in ausgewählt resp. ausgefüllt werden, Erklärung unter Allg. Informationen)</t>
  </si>
  <si>
    <r>
      <t>Photovoltaikanlagen:
     - Unterzeichnetes Meldeformular oder Baueingabe
        Solaranlagen
     - Bei Neubauten ist das</t>
    </r>
    <r>
      <rPr>
        <i/>
        <sz val="10"/>
        <rFont val="Calibri"/>
        <family val="2"/>
        <scheme val="minor"/>
      </rPr>
      <t xml:space="preserve"> Formular EN-104
        Eigenstromerzeugung für Neubauten</t>
    </r>
    <r>
      <rPr>
        <sz val="10"/>
        <rFont val="Calibri"/>
        <family val="2"/>
        <scheme val="minor"/>
      </rPr>
      <t xml:space="preserve"> beizulegen</t>
    </r>
  </si>
  <si>
    <t>Photovoltaikanlagen:
     - Inbetriebnahmeprotokoll EVU
       oder Beglaubigung Pronovo</t>
  </si>
  <si>
    <r>
      <t>Bauten aus lokale Ressourcen (Holz):
     - Prov. Berechnung verbautes CO</t>
    </r>
    <r>
      <rPr>
        <vertAlign val="subscript"/>
        <sz val="10"/>
        <rFont val="Calibri"/>
        <family val="2"/>
        <scheme val="minor"/>
      </rPr>
      <t>2</t>
    </r>
    <r>
      <rPr>
        <sz val="10"/>
        <rFont val="Calibri"/>
        <family val="2"/>
        <scheme val="minor"/>
      </rPr>
      <t xml:space="preserve"> gem. CO</t>
    </r>
    <r>
      <rPr>
        <vertAlign val="subscript"/>
        <sz val="10"/>
        <rFont val="Calibri"/>
        <family val="2"/>
        <scheme val="minor"/>
      </rPr>
      <t>2</t>
    </r>
    <r>
      <rPr>
        <sz val="10"/>
        <rFont val="Calibri"/>
        <family val="2"/>
        <scheme val="minor"/>
      </rPr>
      <t>-Institut
        (www.co2-institut.ch/prognose)
     - Selbstdeklaration angestrebtes Nachhaltigkeitslabel</t>
    </r>
  </si>
  <si>
    <t xml:space="preserve">Projektkosten Massnahme: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</si>
</sst>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sz val="9"/>
      <color theme="1"/>
      <name val="Calibri"/>
      <family val="2"/>
      <scheme val="minor"/>
    </font>
    <font>
      <vertAlign val="subscript"/>
      <sz val="9"/>
      <color theme="1"/>
      <name val="Calibri"/>
      <family val="2"/>
      <scheme val="minor"/>
    </font>
    <font>
      <vertAlign val="superscript"/>
      <sz val="9"/>
      <color theme="1"/>
      <name val="Calibri"/>
      <family val="2"/>
      <scheme val="minor"/>
    </font>
    <font>
      <b/>
      <sz val="9"/>
      <color theme="1"/>
      <name val="Calibri"/>
      <family val="2"/>
      <scheme val="minor"/>
    </font>
    <font>
      <b/>
      <i/>
      <sz val="11"/>
      <name val="Calibri"/>
      <family val="2"/>
      <scheme val="minor"/>
    </font>
    <font>
      <b/>
      <sz val="16"/>
      <name val="Calibri"/>
      <family val="2"/>
      <scheme val="minor"/>
    </font>
    <font>
      <b/>
      <sz val="10"/>
      <color theme="1"/>
      <name val="Calibri"/>
      <family val="2"/>
      <scheme val="minor"/>
    </font>
    <font>
      <b/>
      <i/>
      <sz val="11"/>
      <color theme="1"/>
      <name val="Calibri"/>
      <family val="2"/>
      <scheme val="minor"/>
    </font>
    <font>
      <b/>
      <sz val="14"/>
      <name val="Calibri"/>
      <family val="2"/>
      <scheme val="minor"/>
    </font>
    <font>
      <sz val="10"/>
      <name val="Calibri"/>
      <family val="2"/>
      <scheme val="minor"/>
    </font>
    <font>
      <b/>
      <sz val="10"/>
      <name val="Calibri"/>
      <family val="2"/>
      <scheme val="minor"/>
    </font>
    <font>
      <b/>
      <i/>
      <sz val="10"/>
      <color theme="1"/>
      <name val="Calibri"/>
      <family val="2"/>
      <scheme val="minor"/>
    </font>
    <font>
      <vertAlign val="subscript"/>
      <sz val="10"/>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0"/>
      <color rgb="FFFF0000"/>
      <name val="Calibri"/>
      <family val="2"/>
      <scheme val="minor"/>
    </font>
    <font>
      <sz val="8"/>
      <color theme="1"/>
      <name val="Calibri"/>
      <family val="2"/>
      <scheme val="minor"/>
    </font>
    <font>
      <i/>
      <sz val="10"/>
      <name val="Calibri"/>
      <family val="2"/>
      <scheme val="minor"/>
    </font>
    <font>
      <vertAlign val="superscript"/>
      <sz val="10"/>
      <name val="Calibri"/>
      <family val="2"/>
      <scheme val="minor"/>
    </font>
    <font>
      <vertAlign val="subscript"/>
      <sz val="10"/>
      <color theme="1"/>
      <name val="Calibri"/>
      <family val="2"/>
      <scheme val="minor"/>
    </font>
    <font>
      <b/>
      <u val="double"/>
      <sz val="9"/>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9" fontId="1" fillId="0" borderId="0" applyFont="0" applyFill="0" applyBorder="0" applyAlignment="0" applyProtection="0"/>
    <xf numFmtId="0" fontId="2" fillId="0" borderId="0"/>
  </cellStyleXfs>
  <cellXfs count="183">
    <xf numFmtId="0" fontId="0" fillId="0" borderId="0" xfId="0"/>
    <xf numFmtId="0" fontId="12" fillId="0" borderId="0" xfId="2" applyFont="1"/>
    <xf numFmtId="0" fontId="13" fillId="0" borderId="0" xfId="2" applyFont="1"/>
    <xf numFmtId="0" fontId="14" fillId="0" borderId="0" xfId="2" applyFont="1"/>
    <xf numFmtId="0" fontId="13" fillId="0" borderId="1" xfId="2" applyFont="1" applyBorder="1"/>
    <xf numFmtId="0" fontId="13" fillId="0" borderId="10" xfId="2" applyFont="1" applyBorder="1"/>
    <xf numFmtId="0" fontId="13" fillId="0" borderId="11" xfId="2" applyFont="1" applyBorder="1"/>
    <xf numFmtId="49" fontId="13" fillId="0" borderId="1" xfId="2" applyNumberFormat="1" applyFont="1" applyBorder="1"/>
    <xf numFmtId="49" fontId="13" fillId="0" borderId="0" xfId="2" applyNumberFormat="1" applyFont="1"/>
    <xf numFmtId="164" fontId="13" fillId="0" borderId="0" xfId="2" applyNumberFormat="1" applyFont="1"/>
    <xf numFmtId="1" fontId="13" fillId="0" borderId="10" xfId="1" applyNumberFormat="1" applyFont="1" applyBorder="1"/>
    <xf numFmtId="1" fontId="13" fillId="0" borderId="0" xfId="1" applyNumberFormat="1" applyFont="1"/>
    <xf numFmtId="164" fontId="13" fillId="0" borderId="10" xfId="2" applyNumberFormat="1" applyFont="1" applyBorder="1"/>
    <xf numFmtId="0" fontId="14" fillId="0" borderId="2" xfId="2" applyFont="1" applyBorder="1"/>
    <xf numFmtId="0" fontId="13" fillId="0" borderId="3" xfId="2" applyFont="1" applyBorder="1" applyAlignment="1">
      <alignment horizontal="right"/>
    </xf>
    <xf numFmtId="0" fontId="13" fillId="0" borderId="4" xfId="2" applyFont="1" applyBorder="1" applyAlignment="1">
      <alignment vertical="top"/>
    </xf>
    <xf numFmtId="0" fontId="13" fillId="0" borderId="0" xfId="2" applyFont="1" applyBorder="1" applyAlignment="1">
      <alignment vertical="top"/>
    </xf>
    <xf numFmtId="0" fontId="13" fillId="0" borderId="5" xfId="2" applyFont="1" applyBorder="1"/>
    <xf numFmtId="0" fontId="13" fillId="0" borderId="6" xfId="2" applyFont="1" applyBorder="1"/>
    <xf numFmtId="0" fontId="13" fillId="0" borderId="5" xfId="2" applyFont="1" applyBorder="1" applyAlignment="1">
      <alignment vertical="top"/>
    </xf>
    <xf numFmtId="4" fontId="13" fillId="0" borderId="0" xfId="2" applyNumberFormat="1" applyFont="1" applyBorder="1" applyAlignment="1">
      <alignment wrapText="1"/>
    </xf>
    <xf numFmtId="0" fontId="13" fillId="0" borderId="6" xfId="2" applyFont="1" applyBorder="1" applyAlignment="1">
      <alignment vertical="top"/>
    </xf>
    <xf numFmtId="4" fontId="13" fillId="0" borderId="0" xfId="2" applyNumberFormat="1" applyFont="1" applyBorder="1"/>
    <xf numFmtId="0" fontId="13" fillId="0" borderId="6" xfId="2" applyFont="1" applyBorder="1" applyAlignment="1">
      <alignment vertical="top" wrapText="1"/>
    </xf>
    <xf numFmtId="0" fontId="13" fillId="0" borderId="0" xfId="2" applyFont="1" applyBorder="1" applyAlignment="1">
      <alignment vertical="top" wrapText="1"/>
    </xf>
    <xf numFmtId="0" fontId="13" fillId="0" borderId="7" xfId="2" applyFont="1" applyBorder="1"/>
    <xf numFmtId="0" fontId="13" fillId="0" borderId="9" xfId="2" applyFont="1" applyBorder="1" applyAlignment="1">
      <alignment vertical="top"/>
    </xf>
    <xf numFmtId="0" fontId="13" fillId="0" borderId="0" xfId="2" applyFont="1" applyBorder="1"/>
    <xf numFmtId="0" fontId="13" fillId="0" borderId="4" xfId="2" applyFont="1" applyBorder="1"/>
    <xf numFmtId="0" fontId="13" fillId="0" borderId="0" xfId="2" applyFont="1" applyBorder="1" applyAlignment="1">
      <alignment horizontal="right"/>
    </xf>
    <xf numFmtId="49" fontId="14" fillId="0" borderId="0" xfId="2" applyNumberFormat="1" applyFont="1"/>
    <xf numFmtId="2" fontId="13" fillId="0" borderId="0" xfId="2" applyNumberFormat="1" applyFont="1"/>
    <xf numFmtId="49" fontId="13" fillId="0" borderId="0" xfId="2" applyNumberFormat="1" applyFont="1" applyAlignment="1">
      <alignment horizontal="center"/>
    </xf>
    <xf numFmtId="2" fontId="13" fillId="0" borderId="0" xfId="2" applyNumberFormat="1" applyFont="1" applyBorder="1"/>
    <xf numFmtId="2" fontId="13" fillId="0" borderId="1" xfId="2" applyNumberFormat="1" applyFont="1" applyBorder="1" applyAlignment="1">
      <alignment vertical="center"/>
    </xf>
    <xf numFmtId="0" fontId="13" fillId="0" borderId="0" xfId="2" applyFont="1" applyBorder="1" applyAlignment="1">
      <alignment wrapText="1"/>
    </xf>
    <xf numFmtId="49" fontId="14" fillId="0" borderId="0" xfId="2" applyNumberFormat="1" applyFont="1" applyBorder="1"/>
    <xf numFmtId="0" fontId="13" fillId="0" borderId="0" xfId="2" applyFont="1" applyAlignment="1">
      <alignment horizontal="left" vertical="top" wrapText="1"/>
    </xf>
    <xf numFmtId="3" fontId="13" fillId="0" borderId="10" xfId="1" applyNumberFormat="1" applyFont="1" applyBorder="1"/>
    <xf numFmtId="0" fontId="20" fillId="0" borderId="0" xfId="2" applyFont="1"/>
    <xf numFmtId="0" fontId="13" fillId="0" borderId="1" xfId="2" applyFont="1" applyBorder="1" applyAlignment="1">
      <alignment horizontal="center"/>
    </xf>
    <xf numFmtId="3" fontId="13" fillId="0" borderId="10" xfId="2" applyNumberFormat="1" applyFont="1" applyBorder="1"/>
    <xf numFmtId="0" fontId="13" fillId="0" borderId="0" xfId="2" applyFont="1" applyBorder="1" applyAlignment="1"/>
    <xf numFmtId="0" fontId="13" fillId="0" borderId="10" xfId="2" applyFont="1" applyBorder="1" applyAlignment="1">
      <alignment horizontal="right"/>
    </xf>
    <xf numFmtId="0" fontId="13" fillId="0" borderId="11" xfId="2" applyFont="1" applyBorder="1" applyAlignment="1">
      <alignment horizontal="left"/>
    </xf>
    <xf numFmtId="3" fontId="13" fillId="0" borderId="0" xfId="2" applyNumberFormat="1" applyFont="1" applyBorder="1" applyAlignment="1">
      <alignment wrapText="1"/>
    </xf>
    <xf numFmtId="3" fontId="13" fillId="0" borderId="0" xfId="2" applyNumberFormat="1" applyFont="1" applyBorder="1"/>
    <xf numFmtId="3" fontId="13" fillId="0" borderId="8" xfId="2" applyNumberFormat="1" applyFont="1" applyBorder="1"/>
    <xf numFmtId="0" fontId="14" fillId="0" borderId="10" xfId="2" applyFont="1" applyBorder="1"/>
    <xf numFmtId="3" fontId="14" fillId="0" borderId="12" xfId="2" applyNumberFormat="1" applyFont="1" applyBorder="1"/>
    <xf numFmtId="0" fontId="0" fillId="0" borderId="2" xfId="0" applyFill="1" applyBorder="1" applyProtection="1"/>
    <xf numFmtId="0" fontId="0" fillId="0" borderId="3" xfId="0" applyFill="1" applyBorder="1" applyProtection="1"/>
    <xf numFmtId="0" fontId="0" fillId="0" borderId="4" xfId="0" applyFill="1" applyBorder="1" applyProtection="1"/>
    <xf numFmtId="0" fontId="0" fillId="3" borderId="0" xfId="0" applyFill="1" applyProtection="1"/>
    <xf numFmtId="0" fontId="0" fillId="0" borderId="5" xfId="0" applyFill="1" applyBorder="1" applyProtection="1"/>
    <xf numFmtId="0" fontId="0" fillId="0" borderId="0" xfId="0" applyFill="1" applyBorder="1" applyProtection="1"/>
    <xf numFmtId="0" fontId="0" fillId="0" borderId="6" xfId="0" applyFill="1" applyBorder="1" applyProtection="1"/>
    <xf numFmtId="0" fontId="4" fillId="0" borderId="0" xfId="0" applyFont="1" applyFill="1" applyBorder="1" applyAlignment="1" applyProtection="1">
      <alignment horizontal="center" vertical="center" wrapText="1"/>
    </xf>
    <xf numFmtId="0" fontId="9" fillId="0" borderId="0" xfId="0" applyFont="1" applyBorder="1" applyProtection="1"/>
    <xf numFmtId="0" fontId="0" fillId="0" borderId="0" xfId="0" applyBorder="1" applyProtection="1"/>
    <xf numFmtId="0" fontId="8" fillId="0" borderId="0" xfId="0" applyFont="1" applyBorder="1" applyAlignment="1" applyProtection="1">
      <alignment vertical="center"/>
    </xf>
    <xf numFmtId="0" fontId="3" fillId="0" borderId="0" xfId="0" applyFont="1" applyBorder="1" applyAlignment="1" applyProtection="1">
      <alignment horizontal="left" vertical="top"/>
    </xf>
    <xf numFmtId="0" fontId="3" fillId="0" borderId="0" xfId="0" applyFont="1" applyBorder="1" applyAlignment="1" applyProtection="1">
      <alignment vertic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3" borderId="0" xfId="0" applyFont="1" applyFill="1" applyBorder="1" applyAlignment="1" applyProtection="1">
      <alignment vertical="center" wrapText="1"/>
    </xf>
    <xf numFmtId="0" fontId="3" fillId="3" borderId="0" xfId="0" applyFont="1" applyFill="1" applyBorder="1" applyAlignment="1" applyProtection="1">
      <alignment vertical="center"/>
    </xf>
    <xf numFmtId="0" fontId="4" fillId="0" borderId="0" xfId="0" applyFont="1" applyBorder="1" applyAlignment="1" applyProtection="1">
      <alignment vertical="center"/>
    </xf>
    <xf numFmtId="0" fontId="19" fillId="3" borderId="0" xfId="0" applyFont="1" applyFill="1" applyProtection="1"/>
    <xf numFmtId="0" fontId="3"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xf>
    <xf numFmtId="0" fontId="18" fillId="3" borderId="0" xfId="0" applyFont="1" applyFill="1" applyProtection="1"/>
    <xf numFmtId="0" fontId="4" fillId="0" borderId="11" xfId="0" applyFont="1" applyBorder="1" applyAlignment="1" applyProtection="1">
      <alignment vertical="center"/>
    </xf>
    <xf numFmtId="0" fontId="10" fillId="0" borderId="0" xfId="0" applyFont="1" applyBorder="1" applyAlignment="1" applyProtection="1"/>
    <xf numFmtId="0" fontId="0" fillId="0" borderId="0" xfId="0" applyBorder="1" applyAlignment="1" applyProtection="1"/>
    <xf numFmtId="3" fontId="7" fillId="0" borderId="0" xfId="0" applyNumberFormat="1" applyFont="1" applyBorder="1" applyAlignment="1" applyProtection="1"/>
    <xf numFmtId="3" fontId="4" fillId="0" borderId="0" xfId="0" applyNumberFormat="1" applyFont="1" applyBorder="1" applyAlignment="1" applyProtection="1"/>
    <xf numFmtId="3" fontId="7" fillId="0" borderId="0" xfId="0" applyNumberFormat="1" applyFont="1" applyFill="1" applyBorder="1" applyAlignment="1" applyProtection="1"/>
    <xf numFmtId="3" fontId="0" fillId="0" borderId="0" xfId="0" applyNumberFormat="1" applyBorder="1" applyAlignment="1" applyProtection="1"/>
    <xf numFmtId="0" fontId="0" fillId="0" borderId="0" xfId="0" applyFill="1" applyProtection="1"/>
    <xf numFmtId="0" fontId="0" fillId="0" borderId="0" xfId="0" applyBorder="1" applyAlignment="1" applyProtection="1">
      <alignment horizontal="right"/>
    </xf>
    <xf numFmtId="0" fontId="19" fillId="0" borderId="0" xfId="0" applyFont="1" applyBorder="1" applyAlignment="1" applyProtection="1">
      <alignment horizontal="right"/>
    </xf>
    <xf numFmtId="0" fontId="10" fillId="0" borderId="0" xfId="0" applyFont="1" applyBorder="1" applyAlignment="1" applyProtection="1">
      <alignment horizontal="left"/>
    </xf>
    <xf numFmtId="0" fontId="15" fillId="0" borderId="0" xfId="0" applyFont="1" applyBorder="1" applyAlignment="1" applyProtection="1">
      <alignment vertical="center"/>
    </xf>
    <xf numFmtId="0" fontId="3" fillId="3" borderId="0" xfId="0" applyFont="1" applyFill="1" applyAlignment="1" applyProtection="1">
      <alignment vertical="top" wrapText="1"/>
    </xf>
    <xf numFmtId="0" fontId="3" fillId="0" borderId="5" xfId="0" applyFont="1" applyFill="1" applyBorder="1" applyAlignment="1" applyProtection="1">
      <alignment vertical="top" wrapText="1"/>
    </xf>
    <xf numFmtId="0" fontId="4" fillId="0" borderId="0" xfId="0" applyFont="1" applyBorder="1" applyAlignment="1" applyProtection="1">
      <alignment vertical="top" wrapText="1"/>
    </xf>
    <xf numFmtId="0" fontId="3" fillId="0" borderId="6" xfId="0" applyFont="1" applyFill="1" applyBorder="1" applyAlignment="1" applyProtection="1">
      <alignment vertical="top" wrapText="1"/>
    </xf>
    <xf numFmtId="0" fontId="0" fillId="3" borderId="0" xfId="0" applyFill="1" applyAlignment="1" applyProtection="1">
      <alignment vertical="top" wrapText="1"/>
    </xf>
    <xf numFmtId="0" fontId="3" fillId="3" borderId="0" xfId="0" applyFont="1" applyFill="1" applyProtection="1"/>
    <xf numFmtId="0" fontId="3" fillId="0" borderId="5" xfId="0" applyFont="1" applyFill="1" applyBorder="1" applyProtection="1"/>
    <xf numFmtId="0" fontId="3" fillId="0" borderId="0" xfId="0" applyFont="1" applyBorder="1" applyProtection="1"/>
    <xf numFmtId="0" fontId="3" fillId="0" borderId="6" xfId="0" applyFont="1" applyFill="1" applyBorder="1" applyProtection="1"/>
    <xf numFmtId="0" fontId="3" fillId="0" borderId="0" xfId="0" applyFont="1" applyFill="1" applyBorder="1" applyAlignment="1" applyProtection="1">
      <alignment horizontal="center"/>
    </xf>
    <xf numFmtId="0" fontId="3" fillId="0" borderId="0" xfId="0" applyFont="1" applyFill="1" applyBorder="1" applyProtection="1"/>
    <xf numFmtId="0" fontId="3" fillId="0" borderId="0" xfId="0" applyFont="1" applyFill="1" applyBorder="1" applyAlignment="1" applyProtection="1">
      <alignment horizontal="left" vertical="center"/>
    </xf>
    <xf numFmtId="0" fontId="17" fillId="3" borderId="0" xfId="0" applyFont="1" applyFill="1" applyProtection="1"/>
    <xf numFmtId="0" fontId="3" fillId="0" borderId="7" xfId="0" applyFont="1" applyFill="1" applyBorder="1" applyProtection="1"/>
    <xf numFmtId="0" fontId="3" fillId="0" borderId="8" xfId="0" applyFont="1" applyFill="1" applyBorder="1" applyProtection="1"/>
    <xf numFmtId="0" fontId="3" fillId="0" borderId="9" xfId="0" applyFont="1" applyFill="1" applyBorder="1" applyProtection="1"/>
    <xf numFmtId="0" fontId="21" fillId="0" borderId="0" xfId="0" applyFont="1" applyBorder="1" applyAlignment="1" applyProtection="1"/>
    <xf numFmtId="0" fontId="0" fillId="4" borderId="0" xfId="0" applyFill="1" applyProtection="1"/>
    <xf numFmtId="0" fontId="8" fillId="0" borderId="0" xfId="0" applyFont="1" applyBorder="1" applyAlignment="1" applyProtection="1"/>
    <xf numFmtId="0" fontId="13" fillId="0" borderId="0" xfId="0" applyFont="1" applyFill="1" applyBorder="1" applyAlignment="1" applyProtection="1">
      <alignment vertical="center" wrapText="1"/>
    </xf>
    <xf numFmtId="0" fontId="3" fillId="0" borderId="0" xfId="0" applyFont="1" applyFill="1" applyBorder="1" applyAlignment="1" applyProtection="1">
      <alignment vertical="top"/>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49" fontId="13" fillId="0" borderId="0" xfId="0" applyNumberFormat="1" applyFont="1" applyFill="1" applyBorder="1" applyAlignment="1" applyProtection="1">
      <alignment horizontal="left" vertical="top" wrapText="1"/>
    </xf>
    <xf numFmtId="4" fontId="10" fillId="0" borderId="0" xfId="0" applyNumberFormat="1" applyFont="1" applyFill="1" applyBorder="1" applyAlignment="1" applyProtection="1">
      <alignment vertical="center"/>
    </xf>
    <xf numFmtId="0" fontId="10" fillId="0" borderId="0" xfId="0" applyFont="1" applyFill="1" applyBorder="1" applyAlignment="1" applyProtection="1">
      <alignment vertical="center"/>
    </xf>
    <xf numFmtId="4" fontId="10"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vertical="center"/>
    </xf>
    <xf numFmtId="0" fontId="0" fillId="0" borderId="7" xfId="0" applyFill="1" applyBorder="1" applyProtection="1"/>
    <xf numFmtId="0" fontId="15" fillId="0" borderId="8" xfId="0" applyFont="1" applyFill="1" applyBorder="1" applyAlignment="1" applyProtection="1">
      <alignment vertical="center"/>
    </xf>
    <xf numFmtId="0" fontId="0" fillId="0" borderId="9" xfId="0" applyFill="1" applyBorder="1" applyProtection="1"/>
    <xf numFmtId="0" fontId="13" fillId="0" borderId="0" xfId="0" applyFont="1" applyFill="1" applyBorder="1" applyAlignment="1" applyProtection="1"/>
    <xf numFmtId="0" fontId="3" fillId="0" borderId="0" xfId="0" applyFont="1" applyFill="1" applyBorder="1" applyAlignment="1" applyProtection="1"/>
    <xf numFmtId="0" fontId="21" fillId="0" borderId="0" xfId="0" applyFont="1" applyBorder="1" applyAlignment="1" applyProtection="1">
      <alignment horizontal="left" vertical="center"/>
    </xf>
    <xf numFmtId="4" fontId="13" fillId="0" borderId="0" xfId="2" applyNumberFormat="1" applyFont="1"/>
    <xf numFmtId="0" fontId="25" fillId="0" borderId="0" xfId="0" applyFont="1" applyFill="1" applyBorder="1" applyAlignment="1" applyProtection="1">
      <alignment horizontal="left"/>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protection locked="0"/>
    </xf>
    <xf numFmtId="0" fontId="19" fillId="0" borderId="0" xfId="0" applyFont="1" applyFill="1" applyProtection="1"/>
    <xf numFmtId="0" fontId="4" fillId="0" borderId="0" xfId="0" applyFont="1" applyBorder="1" applyAlignment="1" applyProtection="1">
      <alignment horizontal="right" vertical="center"/>
    </xf>
    <xf numFmtId="0" fontId="11" fillId="0" borderId="3" xfId="0" applyFont="1" applyBorder="1" applyAlignment="1" applyProtection="1">
      <alignment vertical="center"/>
    </xf>
    <xf numFmtId="0" fontId="0" fillId="0" borderId="3" xfId="0" applyBorder="1" applyProtection="1"/>
    <xf numFmtId="0" fontId="3" fillId="0" borderId="2" xfId="0" applyFont="1" applyFill="1" applyBorder="1" applyProtection="1"/>
    <xf numFmtId="0" fontId="3" fillId="0" borderId="3" xfId="0" applyFont="1" applyBorder="1" applyProtection="1"/>
    <xf numFmtId="0" fontId="3" fillId="0" borderId="4" xfId="0" applyFont="1" applyFill="1" applyBorder="1" applyProtection="1"/>
    <xf numFmtId="0" fontId="3" fillId="0" borderId="8" xfId="0" applyFont="1" applyBorder="1" applyAlignment="1" applyProtection="1">
      <alignment horizontal="left" vertical="center"/>
    </xf>
    <xf numFmtId="0" fontId="3" fillId="0" borderId="8" xfId="0" applyFont="1" applyFill="1" applyBorder="1" applyAlignment="1" applyProtection="1">
      <alignment horizontal="center"/>
    </xf>
    <xf numFmtId="0" fontId="3" fillId="0" borderId="8" xfId="0" applyFont="1" applyFill="1" applyBorder="1" applyAlignment="1" applyProtection="1">
      <alignment horizontal="left" vertical="center"/>
    </xf>
    <xf numFmtId="0" fontId="3" fillId="0" borderId="8" xfId="0" applyFont="1" applyBorder="1" applyProtection="1"/>
    <xf numFmtId="0" fontId="8" fillId="0" borderId="3" xfId="0" applyFont="1" applyBorder="1" applyAlignment="1" applyProtection="1">
      <alignment vertical="center"/>
    </xf>
    <xf numFmtId="0" fontId="0" fillId="4" borderId="8" xfId="0" applyFill="1" applyBorder="1" applyProtection="1"/>
    <xf numFmtId="0" fontId="0" fillId="0" borderId="8" xfId="0" applyBorder="1" applyProtection="1"/>
    <xf numFmtId="4" fontId="7" fillId="0" borderId="8" xfId="0" applyNumberFormat="1" applyFont="1" applyFill="1" applyBorder="1" applyAlignment="1" applyProtection="1">
      <alignment horizontal="right" vertical="center"/>
    </xf>
    <xf numFmtId="0" fontId="7" fillId="0" borderId="8" xfId="0" applyFont="1" applyFill="1" applyBorder="1" applyAlignment="1" applyProtection="1">
      <alignment vertical="center"/>
    </xf>
    <xf numFmtId="49" fontId="13" fillId="0" borderId="1" xfId="2" applyNumberFormat="1" applyFont="1" applyBorder="1" applyAlignment="1">
      <alignment horizontal="left" vertical="top" wrapText="1"/>
    </xf>
    <xf numFmtId="0" fontId="4" fillId="0" borderId="0" xfId="0" applyFont="1" applyBorder="1" applyAlignment="1" applyProtection="1">
      <alignment horizontal="right" vertical="center" wrapText="1"/>
    </xf>
    <xf numFmtId="164" fontId="4" fillId="2" borderId="10" xfId="0" applyNumberFormat="1" applyFont="1" applyFill="1" applyBorder="1" applyAlignment="1" applyProtection="1">
      <alignment horizontal="right" vertical="center"/>
      <protection locked="0"/>
    </xf>
    <xf numFmtId="164" fontId="4" fillId="2" borderId="12" xfId="0" applyNumberFormat="1" applyFont="1" applyFill="1" applyBorder="1" applyAlignment="1" applyProtection="1">
      <alignment horizontal="right" vertical="center"/>
      <protection locked="0"/>
    </xf>
    <xf numFmtId="0" fontId="4" fillId="0" borderId="0" xfId="0" applyFont="1" applyBorder="1" applyAlignment="1" applyProtection="1">
      <alignment horizontal="right" vertical="center" wrapText="1"/>
    </xf>
    <xf numFmtId="0" fontId="4" fillId="0" borderId="6" xfId="0" applyFont="1" applyBorder="1" applyAlignment="1" applyProtection="1">
      <alignment horizontal="right" vertical="center" wrapText="1"/>
    </xf>
    <xf numFmtId="0" fontId="3" fillId="0" borderId="0" xfId="0" applyFont="1" applyBorder="1" applyAlignment="1" applyProtection="1">
      <alignment horizontal="left" vertical="top" wrapText="1"/>
    </xf>
    <xf numFmtId="0" fontId="3" fillId="2" borderId="10"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4" fillId="0" borderId="0" xfId="0" applyFont="1" applyBorder="1" applyAlignment="1" applyProtection="1">
      <alignment horizontal="left" vertical="top" wrapText="1"/>
    </xf>
    <xf numFmtId="3" fontId="7" fillId="0" borderId="0" xfId="0" applyNumberFormat="1" applyFont="1" applyFill="1" applyBorder="1" applyAlignment="1" applyProtection="1">
      <alignment horizontal="right"/>
    </xf>
    <xf numFmtId="3" fontId="25" fillId="0" borderId="0" xfId="0" applyNumberFormat="1" applyFont="1" applyFill="1" applyBorder="1" applyAlignment="1" applyProtection="1">
      <alignment horizontal="right"/>
    </xf>
    <xf numFmtId="3" fontId="7" fillId="0" borderId="0" xfId="0" applyNumberFormat="1" applyFont="1" applyBorder="1" applyAlignment="1" applyProtection="1">
      <alignment horizontal="center"/>
    </xf>
    <xf numFmtId="0" fontId="10" fillId="0" borderId="0" xfId="0" applyFont="1" applyBorder="1" applyAlignment="1" applyProtection="1">
      <alignment horizontal="left" vertical="center" wrapText="1"/>
    </xf>
    <xf numFmtId="0" fontId="4" fillId="2" borderId="1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3" fillId="0" borderId="0" xfId="0" applyFont="1" applyBorder="1" applyAlignment="1" applyProtection="1">
      <alignment horizontal="left" vertical="top"/>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3"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0" fillId="0" borderId="0" xfId="0" applyFont="1" applyBorder="1" applyAlignment="1" applyProtection="1">
      <alignment horizontal="left" vertical="center"/>
    </xf>
    <xf numFmtId="3" fontId="4" fillId="2" borderId="10" xfId="0" applyNumberFormat="1" applyFont="1" applyFill="1" applyBorder="1" applyAlignment="1" applyProtection="1">
      <alignment horizontal="right" vertical="center"/>
      <protection locked="0"/>
    </xf>
    <xf numFmtId="3" fontId="4" fillId="2" borderId="12"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left" vertical="top" wrapText="1"/>
    </xf>
    <xf numFmtId="49" fontId="13" fillId="0" borderId="0" xfId="0" applyNumberFormat="1"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13" fillId="0" borderId="10" xfId="2" applyFont="1" applyBorder="1" applyAlignment="1">
      <alignment horizontal="center"/>
    </xf>
    <xf numFmtId="0" fontId="13" fillId="0" borderId="11" xfId="2" applyFont="1" applyBorder="1" applyAlignment="1">
      <alignment horizontal="center"/>
    </xf>
    <xf numFmtId="0" fontId="13" fillId="0" borderId="13" xfId="2" applyFont="1" applyBorder="1" applyAlignment="1">
      <alignment horizontal="left" vertical="top"/>
    </xf>
    <xf numFmtId="0" fontId="13" fillId="0" borderId="14" xfId="2" applyFont="1" applyBorder="1" applyAlignment="1">
      <alignment horizontal="left" vertical="top"/>
    </xf>
    <xf numFmtId="0" fontId="13" fillId="0" borderId="15" xfId="2" applyFont="1" applyBorder="1" applyAlignment="1">
      <alignment horizontal="left" vertical="top"/>
    </xf>
    <xf numFmtId="0" fontId="13" fillId="0" borderId="13" xfId="2" applyFont="1" applyBorder="1" applyAlignment="1">
      <alignment horizontal="left"/>
    </xf>
    <xf numFmtId="0" fontId="13" fillId="0" borderId="15" xfId="2" applyFont="1" applyBorder="1" applyAlignment="1">
      <alignment horizontal="left"/>
    </xf>
  </cellXfs>
  <cellStyles count="3">
    <cellStyle name="Prozent" xfId="1" builtinId="5"/>
    <cellStyle name="Standard" xfId="0" builtinId="0"/>
    <cellStyle name="Standard 2" xfId="2" xr:uid="{3E68BA73-F1C8-46C9-8494-6EE66F364BFF}"/>
  </cellStyles>
  <dxfs count="18">
    <dxf>
      <font>
        <color theme="0" tint="-0.24994659260841701"/>
      </font>
      <fill>
        <patternFill patternType="lightUp">
          <bgColor auto="1"/>
        </patternFill>
      </fill>
    </dxf>
    <dxf>
      <font>
        <color theme="0" tint="-0.24994659260841701"/>
      </font>
      <fill>
        <patternFill patternType="none">
          <bgColor auto="1"/>
        </patternFill>
      </fill>
    </dxf>
    <dxf>
      <font>
        <color theme="0" tint="-0.24994659260841701"/>
      </font>
      <fill>
        <patternFill patternType="lightUp">
          <bgColor auto="1"/>
        </patternFill>
      </fill>
    </dxf>
    <dxf>
      <font>
        <color theme="0" tint="-0.24994659260841701"/>
      </font>
      <fill>
        <patternFill patternType="lightUp">
          <bgColor auto="1"/>
        </patternFill>
      </fill>
    </dxf>
    <dxf>
      <font>
        <color theme="0" tint="-0.24994659260841701"/>
      </font>
      <fill>
        <patternFill patternType="lightUp">
          <bgColor auto="1"/>
        </patternFill>
      </fill>
    </dxf>
    <dxf>
      <font>
        <color theme="0" tint="-0.24994659260841701"/>
      </font>
      <fill>
        <patternFill patternType="lightUp">
          <bgColor theme="0"/>
        </patternFill>
      </fill>
    </dxf>
    <dxf>
      <font>
        <color theme="0" tint="-0.24994659260841701"/>
      </font>
      <fill>
        <patternFill patternType="lightUp">
          <bgColor theme="0"/>
        </patternFill>
      </fill>
    </dxf>
    <dxf>
      <font>
        <color theme="0" tint="-0.24994659260841701"/>
      </font>
      <fill>
        <patternFill patternType="lightUp">
          <bgColor auto="1"/>
        </patternFill>
      </fill>
    </dxf>
    <dxf>
      <font>
        <color theme="0" tint="-0.24994659260841701"/>
      </font>
      <fill>
        <patternFill patternType="lightUp">
          <bgColor auto="1"/>
        </patternFill>
      </fill>
    </dxf>
    <dxf>
      <font>
        <color theme="0" tint="-0.24994659260841701"/>
      </font>
      <fill>
        <patternFill patternType="none">
          <bgColor auto="1"/>
        </patternFill>
      </fill>
    </dxf>
    <dxf>
      <font>
        <color theme="0" tint="-0.24994659260841701"/>
      </font>
      <fill>
        <patternFill patternType="lightUp">
          <bgColor theme="0"/>
        </patternFill>
      </fill>
    </dxf>
    <dxf>
      <font>
        <color theme="0" tint="-0.24994659260841701"/>
      </font>
      <fill>
        <patternFill patternType="lightUp">
          <bgColor theme="0"/>
        </patternFill>
      </fill>
    </dxf>
    <dxf>
      <font>
        <color theme="0" tint="-0.24994659260841701"/>
      </font>
      <fill>
        <patternFill patternType="lightUp">
          <bgColor auto="1"/>
        </patternFill>
      </fill>
    </dxf>
    <dxf>
      <font>
        <color theme="0"/>
      </font>
      <fill>
        <patternFill>
          <bgColor theme="0"/>
        </patternFill>
      </fill>
      <border>
        <left/>
        <right/>
        <top/>
        <bottom/>
        <vertical/>
        <horizontal/>
      </border>
    </dxf>
    <dxf>
      <font>
        <color theme="0" tint="-0.24994659260841701"/>
      </font>
    </dxf>
    <dxf>
      <font>
        <color theme="0"/>
      </font>
      <numFmt numFmtId="0" formatCode="General"/>
      <fill>
        <patternFill>
          <bgColor theme="0"/>
        </patternFill>
      </fill>
      <border>
        <left/>
        <right/>
        <top/>
        <bottom/>
        <vertical/>
        <horizontal/>
      </border>
    </dxf>
    <dxf>
      <font>
        <color theme="0" tint="-0.24994659260841701"/>
      </font>
    </dxf>
    <dxf>
      <font>
        <color theme="0" tint="-0.24994659260841701"/>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erechnung_Listen!$C$36" lockText="1" noThreeD="1"/>
</file>

<file path=xl/ctrlProps/ctrlProp2.xml><?xml version="1.0" encoding="utf-8"?>
<formControlPr xmlns="http://schemas.microsoft.com/office/spreadsheetml/2009/9/main" objectType="CheckBox" fmlaLink="Berechnung_Listen!$C$44" lockText="1" noThreeD="1"/>
</file>

<file path=xl/ctrlProps/ctrlProp3.xml><?xml version="1.0" encoding="utf-8"?>
<formControlPr xmlns="http://schemas.microsoft.com/office/spreadsheetml/2009/9/main" objectType="CheckBox" fmlaLink="Berechnung_Listen!$C$56" lockText="1" noThreeD="1"/>
</file>

<file path=xl/ctrlProps/ctrlProp4.xml><?xml version="1.0" encoding="utf-8"?>
<formControlPr xmlns="http://schemas.microsoft.com/office/spreadsheetml/2009/9/main" objectType="CheckBox" fmlaLink="Berechnung_Listen!$C$6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88900</xdr:colOff>
          <xdr:row>8</xdr:row>
          <xdr:rowOff>57150</xdr:rowOff>
        </xdr:from>
        <xdr:to>
          <xdr:col>2</xdr:col>
          <xdr:colOff>304800</xdr:colOff>
          <xdr:row>8</xdr:row>
          <xdr:rowOff>279400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xdr:row>
          <xdr:rowOff>57150</xdr:rowOff>
        </xdr:from>
        <xdr:to>
          <xdr:col>2</xdr:col>
          <xdr:colOff>304800</xdr:colOff>
          <xdr:row>9</xdr:row>
          <xdr:rowOff>279400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8</xdr:row>
          <xdr:rowOff>57150</xdr:rowOff>
        </xdr:from>
        <xdr:to>
          <xdr:col>10</xdr:col>
          <xdr:colOff>304800</xdr:colOff>
          <xdr:row>8</xdr:row>
          <xdr:rowOff>279400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9</xdr:row>
          <xdr:rowOff>57150</xdr:rowOff>
        </xdr:from>
        <xdr:to>
          <xdr:col>10</xdr:col>
          <xdr:colOff>304800</xdr:colOff>
          <xdr:row>9</xdr:row>
          <xdr:rowOff>279400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146538</xdr:colOff>
      <xdr:row>1</xdr:row>
      <xdr:rowOff>91588</xdr:rowOff>
    </xdr:from>
    <xdr:to>
      <xdr:col>20</xdr:col>
      <xdr:colOff>410307</xdr:colOff>
      <xdr:row>2</xdr:row>
      <xdr:rowOff>296137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8057" y="282088"/>
          <a:ext cx="2041281" cy="519607"/>
        </a:xfrm>
        <a:prstGeom prst="rect">
          <a:avLst/>
        </a:prstGeom>
      </xdr:spPr>
    </xdr:pic>
    <xdr:clientData/>
  </xdr:twoCellAnchor>
  <xdr:twoCellAnchor editAs="oneCell">
    <xdr:from>
      <xdr:col>2</xdr:col>
      <xdr:colOff>19817</xdr:colOff>
      <xdr:row>1</xdr:row>
      <xdr:rowOff>103821</xdr:rowOff>
    </xdr:from>
    <xdr:to>
      <xdr:col>8</xdr:col>
      <xdr:colOff>47169</xdr:colOff>
      <xdr:row>2</xdr:row>
      <xdr:rowOff>255353</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817" y="294321"/>
          <a:ext cx="2319702" cy="4662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38199</xdr:colOff>
      <xdr:row>1</xdr:row>
      <xdr:rowOff>84261</xdr:rowOff>
    </xdr:from>
    <xdr:to>
      <xdr:col>21</xdr:col>
      <xdr:colOff>105997</xdr:colOff>
      <xdr:row>4</xdr:row>
      <xdr:rowOff>7328</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72149" y="274761"/>
          <a:ext cx="2661772" cy="675542"/>
        </a:xfrm>
        <a:prstGeom prst="rect">
          <a:avLst/>
        </a:prstGeom>
      </xdr:spPr>
    </xdr:pic>
    <xdr:clientData/>
  </xdr:twoCellAnchor>
  <xdr:twoCellAnchor editAs="oneCell">
    <xdr:from>
      <xdr:col>1</xdr:col>
      <xdr:colOff>127490</xdr:colOff>
      <xdr:row>1</xdr:row>
      <xdr:rowOff>112103</xdr:rowOff>
    </xdr:from>
    <xdr:to>
      <xdr:col>8</xdr:col>
      <xdr:colOff>11640</xdr:colOff>
      <xdr:row>3</xdr:row>
      <xdr:rowOff>50312</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490" y="302603"/>
          <a:ext cx="2793915" cy="56050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8D640-34E1-40EF-9E98-370EF84757C7}">
  <sheetPr codeName="Tabelle1">
    <pageSetUpPr fitToPage="1"/>
  </sheetPr>
  <dimension ref="A2:AJ713"/>
  <sheetViews>
    <sheetView showGridLines="0" showRowColHeaders="0" tabSelected="1" zoomScale="120" zoomScaleNormal="120" workbookViewId="0">
      <selection activeCell="J21" sqref="J21"/>
    </sheetView>
  </sheetViews>
  <sheetFormatPr baseColWidth="10" defaultColWidth="11.453125" defaultRowHeight="14.5" x14ac:dyDescent="0.35"/>
  <cols>
    <col min="1" max="1" width="5.7265625" style="53" customWidth="1"/>
    <col min="2" max="2" width="2.7265625" style="53" customWidth="1"/>
    <col min="3" max="3" width="5.7265625" style="53" customWidth="1"/>
    <col min="4" max="4" width="8.7265625" style="53" customWidth="1"/>
    <col min="5" max="5" width="2.7265625" style="53" customWidth="1"/>
    <col min="6" max="9" width="5.7265625" style="53" customWidth="1"/>
    <col min="10" max="10" width="17" style="53" customWidth="1"/>
    <col min="11" max="12" width="5.7265625" style="53" customWidth="1"/>
    <col min="13" max="13" width="6.7265625" style="53" customWidth="1"/>
    <col min="14" max="14" width="2.7265625" style="53" customWidth="1"/>
    <col min="15" max="16" width="5.7265625" style="53" customWidth="1"/>
    <col min="17" max="17" width="6.90625" style="53" customWidth="1"/>
    <col min="18" max="18" width="2.7265625" style="53" customWidth="1"/>
    <col min="19" max="20" width="5.7265625" style="53" customWidth="1"/>
    <col min="21" max="21" width="7.08984375" style="53" customWidth="1"/>
    <col min="22" max="22" width="4.6328125" style="53" customWidth="1"/>
    <col min="23" max="220" width="5.7265625" style="53" customWidth="1"/>
    <col min="221" max="16384" width="11.453125" style="53"/>
  </cols>
  <sheetData>
    <row r="2" spans="2:36" ht="25" customHeight="1" x14ac:dyDescent="0.35">
      <c r="B2" s="50"/>
      <c r="C2" s="51"/>
      <c r="D2" s="51"/>
      <c r="E2" s="51"/>
      <c r="F2" s="51"/>
      <c r="G2" s="51"/>
      <c r="H2" s="51"/>
      <c r="I2" s="51"/>
      <c r="J2" s="51"/>
      <c r="K2" s="165"/>
      <c r="L2" s="165"/>
      <c r="M2" s="165"/>
      <c r="N2" s="51"/>
      <c r="O2" s="51"/>
      <c r="P2" s="51"/>
      <c r="Q2" s="51"/>
      <c r="R2" s="51"/>
      <c r="S2" s="51"/>
      <c r="T2" s="51"/>
      <c r="U2" s="51"/>
      <c r="V2" s="52"/>
    </row>
    <row r="3" spans="2:36" ht="25" customHeight="1" x14ac:dyDescent="0.35">
      <c r="B3" s="54"/>
      <c r="C3" s="55"/>
      <c r="D3" s="55"/>
      <c r="E3" s="55"/>
      <c r="F3" s="55"/>
      <c r="G3" s="55"/>
      <c r="H3" s="55"/>
      <c r="I3" s="55"/>
      <c r="J3" s="55"/>
      <c r="K3" s="166"/>
      <c r="L3" s="166"/>
      <c r="M3" s="166"/>
      <c r="N3" s="55"/>
      <c r="O3" s="55"/>
      <c r="P3" s="55"/>
      <c r="Q3" s="55"/>
      <c r="R3" s="55"/>
      <c r="S3" s="55"/>
      <c r="T3" s="55"/>
      <c r="U3" s="55"/>
      <c r="V3" s="56"/>
    </row>
    <row r="4" spans="2:36" ht="10" customHeight="1" x14ac:dyDescent="0.35">
      <c r="B4" s="54"/>
      <c r="C4" s="55"/>
      <c r="D4" s="55"/>
      <c r="E4" s="55"/>
      <c r="F4" s="55"/>
      <c r="G4" s="55"/>
      <c r="H4" s="55"/>
      <c r="I4" s="55"/>
      <c r="J4" s="55"/>
      <c r="K4" s="57"/>
      <c r="L4" s="57"/>
      <c r="M4" s="57"/>
      <c r="N4" s="55"/>
      <c r="O4" s="55"/>
      <c r="P4" s="55"/>
      <c r="Q4" s="55"/>
      <c r="R4" s="55"/>
      <c r="S4" s="55"/>
      <c r="T4" s="55"/>
      <c r="U4" s="55"/>
      <c r="V4" s="56"/>
    </row>
    <row r="5" spans="2:36" ht="25" customHeight="1" x14ac:dyDescent="0.5">
      <c r="B5" s="54"/>
      <c r="C5" s="58" t="s">
        <v>0</v>
      </c>
      <c r="D5" s="59"/>
      <c r="E5" s="59"/>
      <c r="F5" s="59"/>
      <c r="G5" s="59"/>
      <c r="H5" s="59"/>
      <c r="I5" s="59"/>
      <c r="J5" s="59"/>
      <c r="K5" s="59"/>
      <c r="L5" s="59"/>
      <c r="M5" s="59"/>
      <c r="N5" s="59"/>
      <c r="O5" s="59"/>
      <c r="P5" s="59"/>
      <c r="Q5" s="59"/>
      <c r="R5" s="59"/>
      <c r="S5" s="59"/>
      <c r="T5" s="59"/>
      <c r="U5" s="59"/>
      <c r="V5" s="56"/>
    </row>
    <row r="6" spans="2:36" ht="39" customHeight="1" x14ac:dyDescent="0.35">
      <c r="B6" s="54"/>
      <c r="C6" s="167" t="s">
        <v>66</v>
      </c>
      <c r="D6" s="167"/>
      <c r="E6" s="167"/>
      <c r="F6" s="167"/>
      <c r="G6" s="167"/>
      <c r="H6" s="167"/>
      <c r="I6" s="167"/>
      <c r="J6" s="167"/>
      <c r="K6" s="167"/>
      <c r="L6" s="167"/>
      <c r="M6" s="167"/>
      <c r="N6" s="167"/>
      <c r="O6" s="167"/>
      <c r="P6" s="167"/>
      <c r="Q6" s="167"/>
      <c r="R6" s="167"/>
      <c r="S6" s="167"/>
      <c r="T6" s="167"/>
      <c r="U6" s="167"/>
      <c r="V6" s="56"/>
    </row>
    <row r="7" spans="2:36" ht="25" customHeight="1" x14ac:dyDescent="0.35">
      <c r="B7" s="54"/>
      <c r="C7" s="60" t="s">
        <v>57</v>
      </c>
      <c r="D7" s="59"/>
      <c r="E7" s="59"/>
      <c r="F7" s="59"/>
      <c r="G7" s="59"/>
      <c r="H7" s="59"/>
      <c r="I7" s="59"/>
      <c r="J7" s="59"/>
      <c r="K7" s="59"/>
      <c r="L7" s="59"/>
      <c r="M7" s="59"/>
      <c r="N7" s="59"/>
      <c r="O7" s="59"/>
      <c r="P7" s="59"/>
      <c r="Q7" s="59"/>
      <c r="R7" s="59"/>
      <c r="S7" s="59"/>
      <c r="T7" s="59"/>
      <c r="U7" s="59"/>
      <c r="V7" s="56"/>
    </row>
    <row r="8" spans="2:36" ht="15" customHeight="1" x14ac:dyDescent="0.35">
      <c r="B8" s="54"/>
      <c r="C8" s="164" t="s">
        <v>81</v>
      </c>
      <c r="D8" s="164"/>
      <c r="E8" s="164"/>
      <c r="F8" s="164"/>
      <c r="G8" s="164"/>
      <c r="H8" s="164"/>
      <c r="I8" s="164"/>
      <c r="J8" s="164"/>
      <c r="K8" s="164"/>
      <c r="L8" s="164"/>
      <c r="M8" s="164"/>
      <c r="N8" s="164"/>
      <c r="O8" s="164"/>
      <c r="P8" s="164"/>
      <c r="Q8" s="164"/>
      <c r="R8" s="61"/>
      <c r="S8" s="61"/>
      <c r="T8" s="61"/>
      <c r="U8" s="61"/>
      <c r="V8" s="56"/>
    </row>
    <row r="9" spans="2:36" ht="25" customHeight="1" x14ac:dyDescent="0.35">
      <c r="B9" s="54"/>
      <c r="C9" s="59"/>
      <c r="D9" s="62" t="s">
        <v>82</v>
      </c>
      <c r="E9" s="59"/>
      <c r="F9" s="59"/>
      <c r="G9" s="59"/>
      <c r="H9" s="59"/>
      <c r="I9" s="59"/>
      <c r="J9" s="59"/>
      <c r="K9" s="59"/>
      <c r="L9" s="62" t="s">
        <v>104</v>
      </c>
      <c r="M9" s="59"/>
      <c r="N9" s="59"/>
      <c r="O9" s="59"/>
      <c r="P9" s="59"/>
      <c r="Q9" s="59"/>
      <c r="R9" s="59"/>
      <c r="S9" s="59"/>
      <c r="T9" s="59"/>
      <c r="U9" s="59"/>
      <c r="V9" s="56"/>
    </row>
    <row r="10" spans="2:36" ht="25" customHeight="1" x14ac:dyDescent="0.35">
      <c r="B10" s="54"/>
      <c r="C10" s="59"/>
      <c r="D10" s="62" t="s">
        <v>102</v>
      </c>
      <c r="E10" s="59"/>
      <c r="F10" s="59"/>
      <c r="G10" s="59"/>
      <c r="H10" s="59"/>
      <c r="I10" s="59"/>
      <c r="J10" s="59"/>
      <c r="K10" s="59"/>
      <c r="L10" s="62" t="s">
        <v>103</v>
      </c>
      <c r="M10" s="59"/>
      <c r="N10" s="59"/>
      <c r="O10" s="59"/>
      <c r="P10" s="59"/>
      <c r="Q10" s="59"/>
      <c r="R10" s="59"/>
      <c r="S10" s="59"/>
      <c r="T10" s="59"/>
      <c r="U10" s="59"/>
      <c r="V10" s="56"/>
    </row>
    <row r="11" spans="2:36" ht="10" customHeight="1" x14ac:dyDescent="0.35">
      <c r="B11" s="54"/>
      <c r="C11" s="59"/>
      <c r="D11" s="62"/>
      <c r="E11" s="59"/>
      <c r="F11" s="59"/>
      <c r="G11" s="59"/>
      <c r="H11" s="59"/>
      <c r="I11" s="59"/>
      <c r="J11" s="59"/>
      <c r="K11" s="59"/>
      <c r="L11" s="62"/>
      <c r="M11" s="59"/>
      <c r="N11" s="59"/>
      <c r="O11" s="59"/>
      <c r="P11" s="59"/>
      <c r="Q11" s="59"/>
      <c r="R11" s="59"/>
      <c r="S11" s="59"/>
      <c r="T11" s="59"/>
      <c r="U11" s="59"/>
      <c r="V11" s="56"/>
    </row>
    <row r="12" spans="2:36" ht="25" customHeight="1" x14ac:dyDescent="0.35">
      <c r="B12" s="50"/>
      <c r="C12" s="139" t="s">
        <v>13</v>
      </c>
      <c r="D12" s="131"/>
      <c r="E12" s="131"/>
      <c r="F12" s="131"/>
      <c r="G12" s="131"/>
      <c r="H12" s="131"/>
      <c r="I12" s="131"/>
      <c r="J12" s="131"/>
      <c r="K12" s="131"/>
      <c r="L12" s="131"/>
      <c r="M12" s="131"/>
      <c r="N12" s="131"/>
      <c r="O12" s="131"/>
      <c r="P12" s="131"/>
      <c r="Q12" s="131"/>
      <c r="R12" s="131"/>
      <c r="S12" s="131"/>
      <c r="T12" s="131"/>
      <c r="U12" s="131"/>
      <c r="V12" s="52"/>
    </row>
    <row r="13" spans="2:36" ht="30" customHeight="1" x14ac:dyDescent="0.35">
      <c r="B13" s="54"/>
      <c r="C13" s="169" t="s">
        <v>72</v>
      </c>
      <c r="D13" s="169"/>
      <c r="E13" s="169"/>
      <c r="F13" s="169"/>
      <c r="G13" s="160" t="s">
        <v>83</v>
      </c>
      <c r="H13" s="160"/>
      <c r="I13" s="160"/>
      <c r="J13" s="63"/>
      <c r="K13" s="170" t="s">
        <v>102</v>
      </c>
      <c r="L13" s="170"/>
      <c r="M13" s="170"/>
      <c r="N13" s="64"/>
      <c r="O13" s="160" t="s">
        <v>104</v>
      </c>
      <c r="P13" s="160"/>
      <c r="Q13" s="160"/>
      <c r="R13" s="64"/>
      <c r="S13" s="160" t="s">
        <v>103</v>
      </c>
      <c r="T13" s="160"/>
      <c r="U13" s="160"/>
      <c r="V13" s="56"/>
      <c r="AA13" s="65"/>
      <c r="AB13" s="65"/>
      <c r="AC13" s="65"/>
      <c r="AD13" s="66"/>
      <c r="AE13" s="66"/>
      <c r="AF13" s="66"/>
      <c r="AG13" s="66"/>
      <c r="AH13" s="66"/>
      <c r="AI13" s="66"/>
      <c r="AJ13" s="65"/>
    </row>
    <row r="14" spans="2:36" ht="4.5" customHeight="1" x14ac:dyDescent="0.35">
      <c r="B14" s="54"/>
      <c r="C14" s="125"/>
      <c r="D14" s="125"/>
      <c r="E14" s="125"/>
      <c r="F14" s="125"/>
      <c r="G14" s="63"/>
      <c r="H14" s="63"/>
      <c r="I14" s="63"/>
      <c r="J14" s="63"/>
      <c r="K14" s="64"/>
      <c r="L14" s="64"/>
      <c r="M14" s="64"/>
      <c r="N14" s="64"/>
      <c r="O14" s="64"/>
      <c r="P14" s="64"/>
      <c r="Q14" s="64"/>
      <c r="R14" s="64"/>
      <c r="S14" s="63"/>
      <c r="T14" s="63"/>
      <c r="U14" s="63"/>
      <c r="V14" s="56"/>
      <c r="AA14" s="65"/>
      <c r="AB14" s="65"/>
      <c r="AC14" s="65"/>
      <c r="AD14" s="66"/>
      <c r="AE14" s="66"/>
      <c r="AF14" s="66"/>
      <c r="AG14" s="66"/>
      <c r="AH14" s="66"/>
      <c r="AI14" s="66"/>
      <c r="AJ14" s="65"/>
    </row>
    <row r="15" spans="2:36" ht="25" customHeight="1" x14ac:dyDescent="0.35">
      <c r="B15" s="54"/>
      <c r="C15" s="154"/>
      <c r="D15" s="154"/>
      <c r="E15" s="154"/>
      <c r="F15" s="154"/>
      <c r="G15" s="168"/>
      <c r="H15" s="168"/>
      <c r="I15" s="168"/>
      <c r="J15" s="67"/>
      <c r="K15" s="161" t="s">
        <v>21</v>
      </c>
      <c r="L15" s="162"/>
      <c r="M15" s="163"/>
      <c r="N15" s="67"/>
      <c r="O15" s="161" t="s">
        <v>15</v>
      </c>
      <c r="P15" s="162"/>
      <c r="Q15" s="163"/>
      <c r="R15" s="67"/>
      <c r="S15" s="161" t="s">
        <v>128</v>
      </c>
      <c r="T15" s="162"/>
      <c r="U15" s="163"/>
      <c r="V15" s="56"/>
      <c r="X15" s="68"/>
    </row>
    <row r="16" spans="2:36" s="79" customFormat="1" ht="4.5" customHeight="1" x14ac:dyDescent="0.35">
      <c r="B16" s="54"/>
      <c r="C16" s="124"/>
      <c r="D16" s="124"/>
      <c r="E16" s="124"/>
      <c r="F16" s="124"/>
      <c r="G16" s="126"/>
      <c r="H16" s="126"/>
      <c r="I16" s="126"/>
      <c r="J16" s="109"/>
      <c r="K16" s="127"/>
      <c r="L16" s="127"/>
      <c r="M16" s="127"/>
      <c r="N16" s="109"/>
      <c r="O16" s="127"/>
      <c r="P16" s="127"/>
      <c r="Q16" s="127"/>
      <c r="R16" s="109"/>
      <c r="S16" s="127"/>
      <c r="T16" s="127"/>
      <c r="U16" s="127"/>
      <c r="V16" s="56"/>
      <c r="X16" s="128"/>
    </row>
    <row r="17" spans="1:24" ht="27.5" customHeight="1" x14ac:dyDescent="0.35">
      <c r="B17" s="54"/>
      <c r="C17" s="123"/>
      <c r="D17" s="148" t="s">
        <v>131</v>
      </c>
      <c r="E17" s="148"/>
      <c r="F17" s="149"/>
      <c r="G17" s="171"/>
      <c r="H17" s="172"/>
      <c r="I17" s="72" t="s">
        <v>48</v>
      </c>
      <c r="J17" s="145" t="s">
        <v>129</v>
      </c>
      <c r="K17" s="146"/>
      <c r="L17" s="147"/>
      <c r="M17" s="72" t="s">
        <v>95</v>
      </c>
      <c r="N17" s="67"/>
      <c r="O17" s="67"/>
      <c r="P17" s="67"/>
      <c r="Q17" s="67"/>
      <c r="R17" s="67"/>
      <c r="S17" s="67"/>
      <c r="T17" s="67"/>
      <c r="U17" s="67"/>
      <c r="V17" s="56"/>
      <c r="X17" s="71"/>
    </row>
    <row r="18" spans="1:24" ht="5" customHeight="1" x14ac:dyDescent="0.35">
      <c r="B18" s="54"/>
      <c r="C18" s="123"/>
      <c r="D18" s="123"/>
      <c r="E18" s="123"/>
      <c r="F18" s="123"/>
      <c r="G18" s="67"/>
      <c r="H18" s="67"/>
      <c r="I18" s="67"/>
      <c r="J18" s="129"/>
      <c r="K18" s="70"/>
      <c r="L18" s="70"/>
      <c r="M18" s="67"/>
      <c r="N18" s="67"/>
      <c r="O18" s="67"/>
      <c r="P18" s="67"/>
      <c r="Q18" s="67"/>
      <c r="R18" s="67"/>
      <c r="S18" s="67"/>
      <c r="T18" s="67"/>
      <c r="U18" s="67"/>
      <c r="V18" s="56"/>
      <c r="X18" s="71"/>
    </row>
    <row r="19" spans="1:24" ht="26" customHeight="1" x14ac:dyDescent="0.35">
      <c r="B19" s="54"/>
      <c r="C19" s="62"/>
      <c r="D19" s="59"/>
      <c r="E19" s="59"/>
      <c r="F19" s="59"/>
      <c r="G19" s="55"/>
      <c r="H19" s="55"/>
      <c r="I19" s="55"/>
      <c r="J19" s="129" t="s">
        <v>130</v>
      </c>
      <c r="K19" s="146"/>
      <c r="L19" s="147"/>
      <c r="M19" s="72" t="s">
        <v>95</v>
      </c>
      <c r="N19" s="67"/>
      <c r="O19" s="171"/>
      <c r="P19" s="172"/>
      <c r="Q19" s="72" t="s">
        <v>96</v>
      </c>
      <c r="R19" s="67"/>
      <c r="S19" s="171"/>
      <c r="T19" s="172"/>
      <c r="U19" s="72" t="s">
        <v>97</v>
      </c>
      <c r="V19" s="56"/>
      <c r="X19" s="68"/>
    </row>
    <row r="20" spans="1:24" ht="5.15" customHeight="1" x14ac:dyDescent="0.35">
      <c r="B20" s="54"/>
      <c r="C20" s="123"/>
      <c r="D20" s="123"/>
      <c r="E20" s="123"/>
      <c r="F20" s="123"/>
      <c r="G20" s="67"/>
      <c r="H20" s="67"/>
      <c r="I20" s="67"/>
      <c r="J20" s="67"/>
      <c r="K20" s="70"/>
      <c r="L20" s="70"/>
      <c r="M20" s="67"/>
      <c r="N20" s="67"/>
      <c r="O20" s="67"/>
      <c r="P20" s="67"/>
      <c r="Q20" s="67"/>
      <c r="R20" s="67"/>
      <c r="S20" s="67"/>
      <c r="T20" s="67"/>
      <c r="U20" s="67"/>
      <c r="V20" s="56"/>
      <c r="X20" s="71"/>
    </row>
    <row r="21" spans="1:24" ht="24" customHeight="1" x14ac:dyDescent="0.35">
      <c r="B21" s="54"/>
      <c r="C21" s="62" t="s">
        <v>136</v>
      </c>
      <c r="D21" s="91"/>
      <c r="E21" s="91"/>
      <c r="F21" s="91"/>
      <c r="G21" s="171"/>
      <c r="H21" s="172"/>
      <c r="I21" s="72" t="s">
        <v>48</v>
      </c>
      <c r="J21" s="67"/>
      <c r="K21" s="171"/>
      <c r="L21" s="172"/>
      <c r="M21" s="72" t="s">
        <v>48</v>
      </c>
      <c r="N21" s="67"/>
      <c r="O21" s="171"/>
      <c r="P21" s="172"/>
      <c r="Q21" s="72" t="s">
        <v>48</v>
      </c>
      <c r="R21" s="67"/>
      <c r="S21" s="171"/>
      <c r="T21" s="172"/>
      <c r="U21" s="72" t="s">
        <v>48</v>
      </c>
      <c r="V21" s="56"/>
      <c r="X21" s="68"/>
    </row>
    <row r="22" spans="1:24" ht="16" customHeight="1" x14ac:dyDescent="0.35">
      <c r="B22" s="54"/>
      <c r="C22" s="120" t="s">
        <v>132</v>
      </c>
      <c r="D22" s="123"/>
      <c r="E22" s="123"/>
      <c r="F22" s="123"/>
      <c r="G22" s="67"/>
      <c r="H22" s="67"/>
      <c r="I22" s="67"/>
      <c r="J22" s="67"/>
      <c r="K22" s="70"/>
      <c r="L22" s="70"/>
      <c r="M22" s="67"/>
      <c r="N22" s="67"/>
      <c r="O22" s="67"/>
      <c r="P22" s="67"/>
      <c r="Q22" s="67"/>
      <c r="R22" s="67"/>
      <c r="S22" s="67"/>
      <c r="T22" s="67"/>
      <c r="U22" s="67"/>
      <c r="V22" s="56"/>
      <c r="X22" s="71"/>
    </row>
    <row r="23" spans="1:24" ht="24.5" customHeight="1" x14ac:dyDescent="0.35">
      <c r="B23" s="54"/>
      <c r="C23" s="73" t="s">
        <v>65</v>
      </c>
      <c r="D23" s="74"/>
      <c r="E23" s="74"/>
      <c r="F23" s="74"/>
      <c r="G23" s="159">
        <f>Berechnung_Listen!C41</f>
        <v>0</v>
      </c>
      <c r="H23" s="159"/>
      <c r="I23" s="75" t="s">
        <v>48</v>
      </c>
      <c r="J23" s="76"/>
      <c r="K23" s="157">
        <f>Berechnung_Listen!C53</f>
        <v>0</v>
      </c>
      <c r="L23" s="157"/>
      <c r="M23" s="77" t="s">
        <v>48</v>
      </c>
      <c r="N23" s="78"/>
      <c r="O23" s="157">
        <f>Berechnung_Listen!C62</f>
        <v>0</v>
      </c>
      <c r="P23" s="157"/>
      <c r="Q23" s="77" t="s">
        <v>48</v>
      </c>
      <c r="R23" s="78"/>
      <c r="S23" s="157">
        <f>Berechnung_Listen!C73</f>
        <v>0</v>
      </c>
      <c r="T23" s="157"/>
      <c r="U23" s="77" t="s">
        <v>48</v>
      </c>
      <c r="V23" s="56"/>
      <c r="X23" s="68"/>
    </row>
    <row r="24" spans="1:24" ht="20.149999999999999" customHeight="1" x14ac:dyDescent="0.35">
      <c r="B24" s="54"/>
      <c r="C24" s="100" t="s">
        <v>98</v>
      </c>
      <c r="D24" s="80"/>
      <c r="E24" s="80"/>
      <c r="F24" s="80"/>
      <c r="G24" s="81"/>
      <c r="H24" s="80"/>
      <c r="I24" s="80"/>
      <c r="J24" s="80"/>
      <c r="K24" s="80"/>
      <c r="L24" s="80"/>
      <c r="M24" s="80"/>
      <c r="N24" s="80"/>
      <c r="O24" s="82" t="s">
        <v>73</v>
      </c>
      <c r="P24" s="80"/>
      <c r="Q24" s="80"/>
      <c r="R24" s="80"/>
      <c r="S24" s="158">
        <f>Berechnung_Listen!C75</f>
        <v>0</v>
      </c>
      <c r="T24" s="158"/>
      <c r="U24" s="122" t="s">
        <v>48</v>
      </c>
      <c r="V24" s="56"/>
    </row>
    <row r="25" spans="1:24" ht="10" customHeight="1" x14ac:dyDescent="0.35">
      <c r="B25" s="115"/>
      <c r="C25" s="140"/>
      <c r="D25" s="141"/>
      <c r="E25" s="141"/>
      <c r="F25" s="141"/>
      <c r="G25" s="141"/>
      <c r="H25" s="141"/>
      <c r="I25" s="141"/>
      <c r="J25" s="141"/>
      <c r="K25" s="141"/>
      <c r="L25" s="141"/>
      <c r="M25" s="141"/>
      <c r="N25" s="141"/>
      <c r="O25" s="141"/>
      <c r="P25" s="141"/>
      <c r="Q25" s="141"/>
      <c r="R25" s="141"/>
      <c r="S25" s="142"/>
      <c r="T25" s="142"/>
      <c r="U25" s="143"/>
      <c r="V25" s="117"/>
    </row>
    <row r="26" spans="1:24" ht="25" customHeight="1" x14ac:dyDescent="0.35">
      <c r="B26" s="50"/>
      <c r="C26" s="130" t="s">
        <v>56</v>
      </c>
      <c r="D26" s="131"/>
      <c r="E26" s="131"/>
      <c r="F26" s="131"/>
      <c r="G26" s="131"/>
      <c r="H26" s="131"/>
      <c r="I26" s="131"/>
      <c r="J26" s="131"/>
      <c r="K26" s="131"/>
      <c r="L26" s="131"/>
      <c r="M26" s="131"/>
      <c r="N26" s="131"/>
      <c r="O26" s="131"/>
      <c r="P26" s="131"/>
      <c r="Q26" s="131"/>
      <c r="R26" s="131"/>
      <c r="S26" s="131"/>
      <c r="T26" s="131"/>
      <c r="U26" s="131"/>
      <c r="V26" s="52"/>
    </row>
    <row r="27" spans="1:24" ht="20.149999999999999" customHeight="1" x14ac:dyDescent="0.35">
      <c r="B27" s="54"/>
      <c r="C27" s="83" t="s">
        <v>79</v>
      </c>
      <c r="D27" s="59"/>
      <c r="E27" s="59"/>
      <c r="F27" s="59"/>
      <c r="G27" s="59"/>
      <c r="H27" s="59"/>
      <c r="I27" s="59"/>
      <c r="J27" s="59"/>
      <c r="K27" s="59"/>
      <c r="L27" s="83" t="s">
        <v>80</v>
      </c>
      <c r="M27" s="55"/>
      <c r="N27" s="59"/>
      <c r="O27" s="59"/>
      <c r="P27" s="59"/>
      <c r="Q27" s="59"/>
      <c r="R27" s="59"/>
      <c r="S27" s="59"/>
      <c r="T27" s="59"/>
      <c r="U27" s="59"/>
      <c r="V27" s="56"/>
    </row>
    <row r="28" spans="1:24" s="88" customFormat="1" ht="209" customHeight="1" x14ac:dyDescent="0.35">
      <c r="A28" s="84"/>
      <c r="B28" s="85"/>
      <c r="C28" s="156" t="str">
        <f>Berechnung_Listen!I22</f>
        <v/>
      </c>
      <c r="D28" s="156"/>
      <c r="E28" s="156"/>
      <c r="F28" s="156"/>
      <c r="G28" s="156"/>
      <c r="H28" s="156"/>
      <c r="I28" s="156"/>
      <c r="J28" s="156"/>
      <c r="K28" s="86"/>
      <c r="L28" s="156" t="str">
        <f>Berechnung_Listen!J22</f>
        <v/>
      </c>
      <c r="M28" s="156"/>
      <c r="N28" s="156"/>
      <c r="O28" s="156"/>
      <c r="P28" s="156"/>
      <c r="Q28" s="156"/>
      <c r="R28" s="156"/>
      <c r="S28" s="156"/>
      <c r="T28" s="156"/>
      <c r="U28" s="156"/>
      <c r="V28" s="87"/>
      <c r="W28" s="84"/>
    </row>
    <row r="29" spans="1:24" ht="1" customHeight="1" x14ac:dyDescent="0.35">
      <c r="A29" s="89"/>
      <c r="B29" s="90"/>
      <c r="C29" s="91"/>
      <c r="D29" s="91"/>
      <c r="E29" s="91"/>
      <c r="F29" s="91"/>
      <c r="G29" s="91"/>
      <c r="H29" s="91"/>
      <c r="I29" s="91"/>
      <c r="J29" s="91"/>
      <c r="K29" s="91"/>
      <c r="L29" s="91"/>
      <c r="M29" s="91"/>
      <c r="N29" s="91"/>
      <c r="O29" s="91"/>
      <c r="P29" s="91"/>
      <c r="Q29" s="91"/>
      <c r="R29" s="91"/>
      <c r="S29" s="91"/>
      <c r="T29" s="91"/>
      <c r="U29" s="91"/>
      <c r="V29" s="92"/>
      <c r="W29" s="89"/>
    </row>
    <row r="30" spans="1:24" ht="25" customHeight="1" x14ac:dyDescent="0.35">
      <c r="A30" s="89"/>
      <c r="B30" s="132"/>
      <c r="C30" s="130" t="s">
        <v>109</v>
      </c>
      <c r="D30" s="133"/>
      <c r="E30" s="133"/>
      <c r="F30" s="133"/>
      <c r="G30" s="133"/>
      <c r="H30" s="133"/>
      <c r="I30" s="133"/>
      <c r="J30" s="133"/>
      <c r="K30" s="133"/>
      <c r="L30" s="130"/>
      <c r="M30" s="133"/>
      <c r="N30" s="133"/>
      <c r="O30" s="133"/>
      <c r="P30" s="133"/>
      <c r="Q30" s="133"/>
      <c r="R30" s="133"/>
      <c r="S30" s="133"/>
      <c r="T30" s="133"/>
      <c r="U30" s="133"/>
      <c r="V30" s="134"/>
      <c r="W30" s="89"/>
    </row>
    <row r="31" spans="1:24" ht="25" customHeight="1" x14ac:dyDescent="0.35">
      <c r="A31" s="89"/>
      <c r="B31" s="90"/>
      <c r="C31" s="154" t="s">
        <v>58</v>
      </c>
      <c r="D31" s="154"/>
      <c r="E31" s="151"/>
      <c r="F31" s="152"/>
      <c r="G31" s="152"/>
      <c r="H31" s="152"/>
      <c r="I31" s="152"/>
      <c r="J31" s="153"/>
      <c r="K31" s="59"/>
      <c r="L31" s="155" t="s">
        <v>61</v>
      </c>
      <c r="M31" s="155"/>
      <c r="N31" s="155"/>
      <c r="O31" s="151"/>
      <c r="P31" s="152"/>
      <c r="Q31" s="152"/>
      <c r="R31" s="152"/>
      <c r="S31" s="152"/>
      <c r="T31" s="152"/>
      <c r="U31" s="153"/>
      <c r="V31" s="92"/>
      <c r="W31" s="89"/>
    </row>
    <row r="32" spans="1:24" ht="5.15" customHeight="1" x14ac:dyDescent="0.35">
      <c r="A32" s="89"/>
      <c r="B32" s="90"/>
      <c r="C32" s="123"/>
      <c r="D32" s="123"/>
      <c r="E32" s="93"/>
      <c r="F32" s="93"/>
      <c r="G32" s="93"/>
      <c r="H32" s="93"/>
      <c r="I32" s="93"/>
      <c r="J32" s="94"/>
      <c r="K32" s="59"/>
      <c r="L32" s="124"/>
      <c r="M32" s="124"/>
      <c r="N32" s="55"/>
      <c r="O32" s="93"/>
      <c r="P32" s="93"/>
      <c r="Q32" s="93"/>
      <c r="R32" s="93"/>
      <c r="S32" s="93"/>
      <c r="T32" s="93"/>
      <c r="U32" s="93"/>
      <c r="V32" s="92"/>
      <c r="W32" s="89"/>
    </row>
    <row r="33" spans="1:24" ht="25" customHeight="1" x14ac:dyDescent="0.35">
      <c r="A33" s="89"/>
      <c r="B33" s="90"/>
      <c r="C33" s="154" t="s">
        <v>59</v>
      </c>
      <c r="D33" s="154"/>
      <c r="E33" s="151"/>
      <c r="F33" s="152"/>
      <c r="G33" s="152"/>
      <c r="H33" s="152"/>
      <c r="I33" s="152"/>
      <c r="J33" s="153"/>
      <c r="K33" s="59"/>
      <c r="L33" s="155" t="s">
        <v>64</v>
      </c>
      <c r="M33" s="155"/>
      <c r="N33" s="155"/>
      <c r="O33" s="151"/>
      <c r="P33" s="152"/>
      <c r="Q33" s="152"/>
      <c r="R33" s="152"/>
      <c r="S33" s="152"/>
      <c r="T33" s="152"/>
      <c r="U33" s="153"/>
      <c r="V33" s="92"/>
      <c r="W33" s="89"/>
    </row>
    <row r="34" spans="1:24" ht="5.15" customHeight="1" x14ac:dyDescent="0.35">
      <c r="A34" s="89"/>
      <c r="B34" s="90"/>
      <c r="C34" s="123"/>
      <c r="D34" s="123"/>
      <c r="E34" s="93"/>
      <c r="F34" s="93"/>
      <c r="G34" s="93"/>
      <c r="H34" s="93"/>
      <c r="I34" s="93"/>
      <c r="J34" s="94"/>
      <c r="K34" s="124"/>
      <c r="L34" s="124"/>
      <c r="M34" s="93"/>
      <c r="N34" s="55"/>
      <c r="O34" s="93"/>
      <c r="P34" s="93"/>
      <c r="Q34" s="93"/>
      <c r="R34" s="93"/>
      <c r="S34" s="93"/>
      <c r="T34" s="93"/>
      <c r="U34" s="91"/>
      <c r="V34" s="92"/>
      <c r="W34" s="89"/>
    </row>
    <row r="35" spans="1:24" ht="25" customHeight="1" x14ac:dyDescent="0.35">
      <c r="A35" s="89"/>
      <c r="B35" s="90"/>
      <c r="C35" s="154" t="s">
        <v>60</v>
      </c>
      <c r="D35" s="154"/>
      <c r="E35" s="151"/>
      <c r="F35" s="152"/>
      <c r="G35" s="152"/>
      <c r="H35" s="152"/>
      <c r="I35" s="152"/>
      <c r="J35" s="153"/>
      <c r="K35" s="124"/>
      <c r="L35" s="155" t="s">
        <v>62</v>
      </c>
      <c r="M35" s="155"/>
      <c r="N35" s="155"/>
      <c r="O35" s="151"/>
      <c r="P35" s="152"/>
      <c r="Q35" s="152"/>
      <c r="R35" s="152"/>
      <c r="S35" s="152"/>
      <c r="T35" s="152"/>
      <c r="U35" s="153"/>
      <c r="V35" s="92"/>
      <c r="W35" s="89"/>
    </row>
    <row r="36" spans="1:24" ht="5.15" customHeight="1" x14ac:dyDescent="0.35">
      <c r="A36" s="89"/>
      <c r="B36" s="90"/>
      <c r="C36" s="123"/>
      <c r="D36" s="123"/>
      <c r="E36" s="93"/>
      <c r="F36" s="93"/>
      <c r="G36" s="93"/>
      <c r="H36" s="93"/>
      <c r="I36" s="93"/>
      <c r="J36" s="94"/>
      <c r="K36" s="124"/>
      <c r="L36" s="124"/>
      <c r="M36" s="93"/>
      <c r="N36" s="93"/>
      <c r="O36" s="93"/>
      <c r="P36" s="93"/>
      <c r="Q36" s="93"/>
      <c r="R36" s="93"/>
      <c r="S36" s="93"/>
      <c r="T36" s="91"/>
      <c r="U36" s="91"/>
      <c r="V36" s="92"/>
      <c r="W36" s="89"/>
    </row>
    <row r="37" spans="1:24" ht="25" customHeight="1" x14ac:dyDescent="0.35">
      <c r="A37" s="89"/>
      <c r="B37" s="90"/>
      <c r="C37" s="154" t="s">
        <v>63</v>
      </c>
      <c r="D37" s="154"/>
      <c r="E37" s="151"/>
      <c r="F37" s="152"/>
      <c r="G37" s="152"/>
      <c r="H37" s="152"/>
      <c r="I37" s="152"/>
      <c r="J37" s="153"/>
      <c r="K37" s="124"/>
      <c r="L37" s="124" t="s">
        <v>85</v>
      </c>
      <c r="M37" s="93"/>
      <c r="N37" s="93"/>
      <c r="O37" s="151"/>
      <c r="P37" s="152"/>
      <c r="Q37" s="152"/>
      <c r="R37" s="152"/>
      <c r="S37" s="152"/>
      <c r="T37" s="152"/>
      <c r="U37" s="153"/>
      <c r="V37" s="92"/>
      <c r="W37" s="89"/>
    </row>
    <row r="38" spans="1:24" ht="25" customHeight="1" x14ac:dyDescent="0.35">
      <c r="A38" s="89"/>
      <c r="B38" s="97"/>
      <c r="C38" s="135"/>
      <c r="D38" s="135"/>
      <c r="E38" s="136"/>
      <c r="F38" s="136"/>
      <c r="G38" s="136"/>
      <c r="H38" s="136"/>
      <c r="I38" s="136"/>
      <c r="J38" s="136"/>
      <c r="K38" s="137"/>
      <c r="L38" s="137"/>
      <c r="M38" s="136"/>
      <c r="N38" s="136"/>
      <c r="O38" s="136"/>
      <c r="P38" s="136"/>
      <c r="Q38" s="136"/>
      <c r="R38" s="136"/>
      <c r="S38" s="136"/>
      <c r="T38" s="138"/>
      <c r="U38" s="138"/>
      <c r="V38" s="99"/>
      <c r="W38" s="89"/>
    </row>
    <row r="39" spans="1:24" ht="30" customHeight="1" x14ac:dyDescent="0.35">
      <c r="A39" s="89"/>
      <c r="B39" s="90"/>
      <c r="C39" s="69" t="s">
        <v>110</v>
      </c>
      <c r="D39" s="69"/>
      <c r="E39" s="93"/>
      <c r="F39" s="93"/>
      <c r="G39" s="93"/>
      <c r="H39" s="93"/>
      <c r="I39" s="93"/>
      <c r="J39" s="94"/>
      <c r="K39" s="95"/>
      <c r="L39" s="95"/>
      <c r="M39" s="93"/>
      <c r="N39" s="93"/>
      <c r="O39" s="93"/>
      <c r="P39" s="93"/>
      <c r="Q39" s="93"/>
      <c r="R39" s="93"/>
      <c r="S39" s="93"/>
      <c r="T39" s="91"/>
      <c r="U39" s="91"/>
      <c r="V39" s="92"/>
      <c r="W39" s="89"/>
    </row>
    <row r="40" spans="1:24" ht="30" customHeight="1" x14ac:dyDescent="0.35">
      <c r="A40" s="89"/>
      <c r="B40" s="90"/>
      <c r="C40" s="150" t="s">
        <v>115</v>
      </c>
      <c r="D40" s="150"/>
      <c r="E40" s="150"/>
      <c r="F40" s="150"/>
      <c r="G40" s="150"/>
      <c r="H40" s="150"/>
      <c r="I40" s="150"/>
      <c r="J40" s="150"/>
      <c r="K40" s="150"/>
      <c r="L40" s="150"/>
      <c r="M40" s="150"/>
      <c r="N40" s="150"/>
      <c r="O40" s="150"/>
      <c r="P40" s="150"/>
      <c r="Q40" s="150"/>
      <c r="R40" s="150"/>
      <c r="S40" s="150"/>
      <c r="T40" s="150"/>
      <c r="U40" s="150"/>
      <c r="V40" s="92"/>
      <c r="W40" s="89"/>
      <c r="X40" s="96"/>
    </row>
    <row r="41" spans="1:24" ht="25" customHeight="1" x14ac:dyDescent="0.35">
      <c r="A41" s="89"/>
      <c r="B41" s="90"/>
      <c r="C41" s="150"/>
      <c r="D41" s="150"/>
      <c r="E41" s="150"/>
      <c r="F41" s="150"/>
      <c r="G41" s="150"/>
      <c r="H41" s="150"/>
      <c r="I41" s="150"/>
      <c r="J41" s="150"/>
      <c r="K41" s="150"/>
      <c r="L41" s="150"/>
      <c r="M41" s="150"/>
      <c r="N41" s="150"/>
      <c r="O41" s="150"/>
      <c r="P41" s="150"/>
      <c r="Q41" s="150"/>
      <c r="R41" s="150"/>
      <c r="S41" s="150"/>
      <c r="T41" s="150"/>
      <c r="U41" s="150"/>
      <c r="V41" s="92"/>
      <c r="W41" s="89"/>
    </row>
    <row r="42" spans="1:24" ht="25" customHeight="1" x14ac:dyDescent="0.35">
      <c r="A42" s="89"/>
      <c r="B42" s="90"/>
      <c r="C42" s="150"/>
      <c r="D42" s="150"/>
      <c r="E42" s="150"/>
      <c r="F42" s="150"/>
      <c r="G42" s="150"/>
      <c r="H42" s="150"/>
      <c r="I42" s="150"/>
      <c r="J42" s="150"/>
      <c r="K42" s="150"/>
      <c r="L42" s="150"/>
      <c r="M42" s="150"/>
      <c r="N42" s="150"/>
      <c r="O42" s="150"/>
      <c r="P42" s="150"/>
      <c r="Q42" s="150"/>
      <c r="R42" s="150"/>
      <c r="S42" s="150"/>
      <c r="T42" s="150"/>
      <c r="U42" s="150"/>
      <c r="V42" s="92"/>
      <c r="W42" s="89"/>
    </row>
    <row r="43" spans="1:24" ht="10" customHeight="1" x14ac:dyDescent="0.35">
      <c r="A43" s="89"/>
      <c r="B43" s="97"/>
      <c r="C43" s="98"/>
      <c r="D43" s="98"/>
      <c r="E43" s="98"/>
      <c r="F43" s="98"/>
      <c r="G43" s="98"/>
      <c r="H43" s="98"/>
      <c r="I43" s="98"/>
      <c r="J43" s="98"/>
      <c r="K43" s="98"/>
      <c r="L43" s="98"/>
      <c r="M43" s="98"/>
      <c r="N43" s="98"/>
      <c r="O43" s="98"/>
      <c r="P43" s="98"/>
      <c r="Q43" s="98"/>
      <c r="R43" s="98"/>
      <c r="S43" s="98"/>
      <c r="T43" s="98"/>
      <c r="U43" s="98"/>
      <c r="V43" s="99"/>
      <c r="W43" s="89"/>
    </row>
    <row r="44" spans="1:24" ht="25" customHeight="1" x14ac:dyDescent="0.35">
      <c r="A44" s="89"/>
      <c r="B44" s="89"/>
      <c r="C44" s="89"/>
      <c r="D44" s="89"/>
      <c r="E44" s="89"/>
      <c r="F44" s="89"/>
      <c r="G44" s="89"/>
      <c r="H44" s="89"/>
      <c r="I44" s="89"/>
      <c r="J44" s="89"/>
      <c r="K44" s="89"/>
      <c r="L44" s="89"/>
      <c r="M44" s="89"/>
      <c r="N44" s="89"/>
      <c r="O44" s="89"/>
      <c r="P44" s="89"/>
      <c r="Q44" s="89"/>
      <c r="R44" s="89"/>
      <c r="S44" s="89"/>
      <c r="T44" s="89"/>
      <c r="U44" s="89"/>
      <c r="V44" s="89"/>
      <c r="W44" s="89"/>
    </row>
    <row r="45" spans="1:24" ht="25" customHeight="1" x14ac:dyDescent="0.35">
      <c r="A45" s="89"/>
      <c r="B45" s="89"/>
      <c r="C45" s="89"/>
      <c r="D45" s="89"/>
      <c r="E45" s="89"/>
      <c r="F45" s="89"/>
      <c r="G45" s="89"/>
      <c r="H45" s="89"/>
      <c r="I45" s="89"/>
      <c r="J45" s="89"/>
      <c r="K45" s="89"/>
      <c r="L45" s="89"/>
      <c r="M45" s="89"/>
      <c r="N45" s="89"/>
      <c r="O45" s="89"/>
      <c r="P45" s="89"/>
      <c r="Q45" s="89"/>
      <c r="R45" s="89"/>
      <c r="S45" s="89"/>
      <c r="T45" s="89"/>
      <c r="U45" s="89"/>
      <c r="V45" s="89"/>
      <c r="W45" s="89"/>
    </row>
    <row r="46" spans="1:24" ht="25" customHeight="1" x14ac:dyDescent="0.35">
      <c r="A46" s="89"/>
      <c r="B46" s="89"/>
      <c r="C46" s="89"/>
      <c r="D46" s="89"/>
      <c r="E46" s="89"/>
      <c r="F46" s="89"/>
      <c r="G46" s="89"/>
      <c r="H46" s="89"/>
      <c r="I46" s="89"/>
      <c r="J46" s="89"/>
      <c r="K46" s="89"/>
      <c r="L46" s="89"/>
      <c r="M46" s="89"/>
      <c r="N46" s="89"/>
      <c r="O46" s="89"/>
      <c r="P46" s="89"/>
      <c r="Q46" s="89"/>
      <c r="R46" s="89"/>
      <c r="S46" s="89"/>
      <c r="T46" s="89"/>
      <c r="U46" s="89"/>
      <c r="V46" s="89"/>
      <c r="W46" s="89"/>
    </row>
    <row r="47" spans="1:24" ht="25" customHeight="1" x14ac:dyDescent="0.35">
      <c r="A47" s="89"/>
      <c r="B47" s="89"/>
      <c r="C47" s="89"/>
      <c r="D47" s="89"/>
      <c r="E47" s="89"/>
      <c r="F47" s="89"/>
      <c r="G47" s="89"/>
      <c r="H47" s="89"/>
      <c r="I47" s="89"/>
      <c r="J47" s="89"/>
      <c r="K47" s="89"/>
      <c r="L47" s="89"/>
      <c r="M47" s="89"/>
      <c r="N47" s="89"/>
      <c r="O47" s="89"/>
      <c r="P47" s="89"/>
      <c r="Q47" s="89"/>
      <c r="R47" s="89"/>
      <c r="S47" s="89"/>
      <c r="T47" s="89"/>
      <c r="U47" s="89"/>
      <c r="V47" s="89"/>
      <c r="W47" s="89"/>
    </row>
    <row r="48" spans="1:24" ht="25" customHeight="1" x14ac:dyDescent="0.35">
      <c r="A48" s="89"/>
      <c r="B48" s="89"/>
      <c r="C48" s="89"/>
      <c r="D48" s="89"/>
      <c r="E48" s="89"/>
      <c r="F48" s="89"/>
      <c r="G48" s="89"/>
      <c r="H48" s="89"/>
      <c r="I48" s="89"/>
      <c r="J48" s="89"/>
      <c r="K48" s="89"/>
      <c r="L48" s="89"/>
      <c r="M48" s="89"/>
      <c r="N48" s="89"/>
      <c r="O48" s="89"/>
      <c r="P48" s="89"/>
      <c r="Q48" s="89"/>
      <c r="R48" s="89"/>
      <c r="S48" s="89"/>
      <c r="T48" s="89"/>
      <c r="U48" s="89"/>
      <c r="V48" s="89"/>
      <c r="W48" s="89"/>
    </row>
    <row r="49" spans="1:23" ht="25" customHeight="1" x14ac:dyDescent="0.35">
      <c r="A49" s="89"/>
      <c r="B49" s="89"/>
      <c r="C49" s="89"/>
      <c r="D49" s="89"/>
      <c r="E49" s="89"/>
      <c r="F49" s="89"/>
      <c r="G49" s="89"/>
      <c r="H49" s="89"/>
      <c r="I49" s="89"/>
      <c r="J49" s="89"/>
      <c r="K49" s="89"/>
      <c r="L49" s="89"/>
      <c r="M49" s="89"/>
      <c r="N49" s="89"/>
      <c r="O49" s="89"/>
      <c r="P49" s="89"/>
      <c r="Q49" s="89"/>
      <c r="R49" s="89"/>
      <c r="S49" s="89"/>
      <c r="T49" s="89"/>
      <c r="U49" s="89"/>
      <c r="V49" s="89"/>
      <c r="W49" s="89"/>
    </row>
    <row r="50" spans="1:23" ht="25" customHeight="1" x14ac:dyDescent="0.35">
      <c r="A50" s="89"/>
      <c r="B50" s="89"/>
      <c r="C50" s="89"/>
      <c r="D50" s="89"/>
      <c r="E50" s="89"/>
      <c r="F50" s="89"/>
      <c r="G50" s="89"/>
      <c r="H50" s="89"/>
      <c r="I50" s="89"/>
      <c r="J50" s="89"/>
      <c r="K50" s="89"/>
      <c r="L50" s="89"/>
      <c r="M50" s="89"/>
      <c r="N50" s="89"/>
      <c r="O50" s="89"/>
      <c r="P50" s="89"/>
      <c r="Q50" s="89"/>
      <c r="R50" s="89"/>
      <c r="S50" s="89"/>
      <c r="T50" s="89"/>
      <c r="U50" s="89"/>
      <c r="V50" s="89"/>
      <c r="W50" s="89"/>
    </row>
    <row r="51" spans="1:23" ht="25" customHeight="1" x14ac:dyDescent="0.35">
      <c r="A51" s="89"/>
      <c r="B51" s="89"/>
      <c r="C51" s="89"/>
      <c r="D51" s="89"/>
      <c r="E51" s="89"/>
      <c r="F51" s="89"/>
      <c r="G51" s="89"/>
      <c r="H51" s="89"/>
      <c r="I51" s="89"/>
      <c r="J51" s="89"/>
      <c r="K51" s="89"/>
      <c r="L51" s="89"/>
      <c r="M51" s="89"/>
      <c r="N51" s="89"/>
      <c r="O51" s="89"/>
      <c r="P51" s="89"/>
      <c r="Q51" s="89"/>
      <c r="R51" s="89"/>
      <c r="S51" s="89"/>
      <c r="T51" s="89"/>
      <c r="U51" s="89"/>
      <c r="V51" s="89"/>
      <c r="W51" s="89"/>
    </row>
    <row r="52" spans="1:23" ht="25" customHeight="1" x14ac:dyDescent="0.35">
      <c r="A52" s="89"/>
      <c r="B52" s="89"/>
      <c r="C52" s="89"/>
      <c r="D52" s="89"/>
      <c r="E52" s="89"/>
      <c r="F52" s="89"/>
      <c r="G52" s="89"/>
      <c r="H52" s="89"/>
      <c r="I52" s="89"/>
      <c r="J52" s="89"/>
      <c r="K52" s="89"/>
      <c r="L52" s="89"/>
      <c r="M52" s="89"/>
      <c r="N52" s="89"/>
      <c r="O52" s="89"/>
      <c r="P52" s="89"/>
      <c r="Q52" s="89"/>
      <c r="R52" s="89"/>
      <c r="S52" s="89"/>
      <c r="T52" s="89"/>
      <c r="U52" s="89"/>
      <c r="V52" s="89"/>
      <c r="W52" s="89"/>
    </row>
    <row r="53" spans="1:23" ht="25" customHeight="1" x14ac:dyDescent="0.35">
      <c r="A53" s="89"/>
      <c r="B53" s="89"/>
      <c r="C53" s="89"/>
      <c r="D53" s="89"/>
      <c r="E53" s="89"/>
      <c r="F53" s="89"/>
      <c r="G53" s="89"/>
      <c r="H53" s="89"/>
      <c r="I53" s="89"/>
      <c r="J53" s="89"/>
      <c r="K53" s="89"/>
      <c r="L53" s="89"/>
      <c r="M53" s="89"/>
      <c r="N53" s="89"/>
      <c r="O53" s="89"/>
      <c r="P53" s="89"/>
      <c r="Q53" s="89"/>
      <c r="R53" s="89"/>
      <c r="S53" s="89"/>
      <c r="T53" s="89"/>
      <c r="U53" s="89"/>
      <c r="V53" s="89"/>
      <c r="W53" s="89"/>
    </row>
    <row r="54" spans="1:23" ht="25" customHeight="1" x14ac:dyDescent="0.35">
      <c r="A54" s="89"/>
      <c r="B54" s="89"/>
      <c r="C54" s="89"/>
      <c r="D54" s="89"/>
      <c r="E54" s="89"/>
      <c r="F54" s="89"/>
      <c r="G54" s="89"/>
      <c r="H54" s="89"/>
      <c r="I54" s="89"/>
      <c r="J54" s="89"/>
      <c r="K54" s="89"/>
      <c r="L54" s="89"/>
      <c r="M54" s="89"/>
      <c r="N54" s="89"/>
      <c r="O54" s="89"/>
      <c r="P54" s="89"/>
      <c r="Q54" s="89"/>
      <c r="R54" s="89"/>
      <c r="S54" s="89"/>
      <c r="T54" s="89"/>
      <c r="U54" s="89"/>
      <c r="V54" s="89"/>
      <c r="W54" s="89"/>
    </row>
    <row r="55" spans="1:23" ht="25" customHeight="1" x14ac:dyDescent="0.35">
      <c r="A55" s="89"/>
      <c r="B55" s="89"/>
      <c r="C55" s="89"/>
      <c r="D55" s="89"/>
      <c r="E55" s="89"/>
      <c r="F55" s="89"/>
      <c r="G55" s="89"/>
      <c r="H55" s="89"/>
      <c r="I55" s="89"/>
      <c r="J55" s="89"/>
      <c r="K55" s="89"/>
      <c r="L55" s="89"/>
      <c r="M55" s="89"/>
      <c r="N55" s="89"/>
      <c r="O55" s="89"/>
      <c r="P55" s="89"/>
      <c r="Q55" s="89"/>
      <c r="R55" s="89"/>
      <c r="S55" s="89"/>
      <c r="T55" s="89"/>
      <c r="U55" s="89"/>
      <c r="V55" s="89"/>
      <c r="W55" s="89"/>
    </row>
    <row r="56" spans="1:23" ht="25" customHeight="1" x14ac:dyDescent="0.35"/>
    <row r="57" spans="1:23" ht="25" customHeight="1" x14ac:dyDescent="0.35"/>
    <row r="58" spans="1:23" ht="25" customHeight="1" x14ac:dyDescent="0.35"/>
    <row r="59" spans="1:23" ht="25" customHeight="1" x14ac:dyDescent="0.35"/>
    <row r="60" spans="1:23" ht="25" customHeight="1" x14ac:dyDescent="0.35"/>
    <row r="61" spans="1:23" ht="25" customHeight="1" x14ac:dyDescent="0.35"/>
    <row r="62" spans="1:23" ht="25" customHeight="1" x14ac:dyDescent="0.35"/>
    <row r="63" spans="1:23" ht="25" customHeight="1" x14ac:dyDescent="0.35"/>
    <row r="64" spans="1:23" ht="25" customHeight="1" x14ac:dyDescent="0.35"/>
    <row r="65" ht="25" customHeight="1" x14ac:dyDescent="0.35"/>
    <row r="66" ht="25" customHeight="1" x14ac:dyDescent="0.35"/>
    <row r="67" ht="25" customHeight="1" x14ac:dyDescent="0.35"/>
    <row r="68" ht="25" customHeight="1" x14ac:dyDescent="0.35"/>
    <row r="69" ht="25" customHeight="1" x14ac:dyDescent="0.35"/>
    <row r="70" ht="25" customHeight="1" x14ac:dyDescent="0.35"/>
    <row r="71" ht="25" customHeight="1" x14ac:dyDescent="0.35"/>
    <row r="72" ht="25" customHeight="1" x14ac:dyDescent="0.35"/>
    <row r="73" ht="25" customHeight="1" x14ac:dyDescent="0.35"/>
    <row r="74" ht="25" customHeight="1" x14ac:dyDescent="0.35"/>
    <row r="75" ht="25" customHeight="1" x14ac:dyDescent="0.35"/>
    <row r="76" ht="25" customHeight="1" x14ac:dyDescent="0.35"/>
    <row r="77" ht="25" customHeight="1" x14ac:dyDescent="0.35"/>
    <row r="78" ht="25" customHeight="1" x14ac:dyDescent="0.35"/>
    <row r="79" ht="25" customHeight="1" x14ac:dyDescent="0.35"/>
    <row r="80" ht="25" customHeight="1" x14ac:dyDescent="0.35"/>
    <row r="81" ht="25" customHeight="1" x14ac:dyDescent="0.35"/>
    <row r="82" ht="25" customHeight="1" x14ac:dyDescent="0.35"/>
    <row r="83" ht="25" customHeight="1" x14ac:dyDescent="0.35"/>
    <row r="84" ht="25" customHeight="1" x14ac:dyDescent="0.35"/>
    <row r="85" ht="25" customHeight="1" x14ac:dyDescent="0.35"/>
    <row r="86" ht="25" customHeight="1" x14ac:dyDescent="0.35"/>
    <row r="87" ht="25" customHeight="1" x14ac:dyDescent="0.35"/>
    <row r="88" ht="25" customHeight="1" x14ac:dyDescent="0.35"/>
    <row r="89" ht="25" customHeight="1" x14ac:dyDescent="0.35"/>
    <row r="90" ht="25" customHeight="1" x14ac:dyDescent="0.35"/>
    <row r="91" ht="25" customHeight="1" x14ac:dyDescent="0.35"/>
    <row r="92" ht="25" customHeight="1" x14ac:dyDescent="0.35"/>
    <row r="93" ht="25" customHeight="1" x14ac:dyDescent="0.35"/>
    <row r="94" ht="25" customHeight="1" x14ac:dyDescent="0.35"/>
    <row r="95" ht="25" customHeight="1" x14ac:dyDescent="0.35"/>
    <row r="96" ht="25" customHeight="1" x14ac:dyDescent="0.35"/>
    <row r="97" ht="25" customHeight="1" x14ac:dyDescent="0.35"/>
    <row r="98" ht="25" customHeight="1" x14ac:dyDescent="0.35"/>
    <row r="99" ht="25" customHeight="1" x14ac:dyDescent="0.35"/>
    <row r="100" ht="25" customHeight="1" x14ac:dyDescent="0.35"/>
    <row r="101" ht="25" customHeight="1" x14ac:dyDescent="0.35"/>
    <row r="102" ht="25" customHeight="1" x14ac:dyDescent="0.35"/>
    <row r="103" ht="25" customHeight="1" x14ac:dyDescent="0.35"/>
    <row r="104" ht="25" customHeight="1" x14ac:dyDescent="0.35"/>
    <row r="105" ht="25" customHeight="1" x14ac:dyDescent="0.35"/>
    <row r="106" ht="25" customHeight="1" x14ac:dyDescent="0.35"/>
    <row r="107" ht="25" customHeight="1" x14ac:dyDescent="0.35"/>
    <row r="108" ht="25" customHeight="1" x14ac:dyDescent="0.35"/>
    <row r="109" ht="25" customHeight="1" x14ac:dyDescent="0.35"/>
    <row r="110" ht="25" customHeight="1" x14ac:dyDescent="0.35"/>
    <row r="111" ht="25" customHeight="1" x14ac:dyDescent="0.35"/>
    <row r="112" ht="25" customHeight="1" x14ac:dyDescent="0.35"/>
    <row r="113" ht="25" customHeight="1" x14ac:dyDescent="0.35"/>
    <row r="114" ht="25" customHeight="1" x14ac:dyDescent="0.35"/>
    <row r="115" ht="25" customHeight="1" x14ac:dyDescent="0.35"/>
    <row r="116" ht="25" customHeight="1" x14ac:dyDescent="0.35"/>
    <row r="117" ht="25" customHeight="1" x14ac:dyDescent="0.35"/>
    <row r="118" ht="25" customHeight="1" x14ac:dyDescent="0.35"/>
    <row r="119" ht="25" customHeight="1" x14ac:dyDescent="0.35"/>
    <row r="120" ht="25" customHeight="1" x14ac:dyDescent="0.35"/>
    <row r="121" ht="25" customHeight="1" x14ac:dyDescent="0.35"/>
    <row r="122" ht="25" customHeight="1" x14ac:dyDescent="0.35"/>
    <row r="123" ht="25" customHeight="1" x14ac:dyDescent="0.35"/>
    <row r="124" ht="25" customHeight="1" x14ac:dyDescent="0.35"/>
    <row r="125" ht="25" customHeight="1" x14ac:dyDescent="0.35"/>
    <row r="126" ht="25" customHeight="1" x14ac:dyDescent="0.35"/>
    <row r="127" ht="25" customHeight="1" x14ac:dyDescent="0.35"/>
    <row r="128" ht="25" customHeight="1" x14ac:dyDescent="0.35"/>
    <row r="129" ht="25" customHeight="1" x14ac:dyDescent="0.35"/>
    <row r="130" ht="25" customHeight="1" x14ac:dyDescent="0.35"/>
    <row r="131" ht="25" customHeight="1" x14ac:dyDescent="0.35"/>
    <row r="132" ht="25" customHeight="1" x14ac:dyDescent="0.35"/>
    <row r="133" ht="25" customHeight="1" x14ac:dyDescent="0.35"/>
    <row r="134" ht="25" customHeight="1" x14ac:dyDescent="0.35"/>
    <row r="135" ht="25" customHeight="1" x14ac:dyDescent="0.35"/>
    <row r="136" ht="25" customHeight="1" x14ac:dyDescent="0.35"/>
    <row r="137" ht="25" customHeight="1" x14ac:dyDescent="0.35"/>
    <row r="138" ht="25" customHeight="1" x14ac:dyDescent="0.35"/>
    <row r="139" ht="25" customHeight="1" x14ac:dyDescent="0.35"/>
    <row r="140" ht="25" customHeight="1" x14ac:dyDescent="0.35"/>
    <row r="141" ht="25" customHeight="1" x14ac:dyDescent="0.35"/>
    <row r="142" ht="25" customHeight="1" x14ac:dyDescent="0.35"/>
    <row r="143" ht="25" customHeight="1" x14ac:dyDescent="0.35"/>
    <row r="144" ht="25" customHeight="1" x14ac:dyDescent="0.35"/>
    <row r="145" ht="25" customHeight="1" x14ac:dyDescent="0.35"/>
    <row r="146" ht="25" customHeight="1" x14ac:dyDescent="0.35"/>
    <row r="147" ht="25" customHeight="1" x14ac:dyDescent="0.35"/>
    <row r="148" ht="25" customHeight="1" x14ac:dyDescent="0.35"/>
    <row r="149" ht="25" customHeight="1" x14ac:dyDescent="0.35"/>
    <row r="150" ht="25" customHeight="1" x14ac:dyDescent="0.35"/>
    <row r="151" ht="25" customHeight="1" x14ac:dyDescent="0.35"/>
    <row r="152" ht="25" customHeight="1" x14ac:dyDescent="0.35"/>
    <row r="153" ht="25" customHeight="1" x14ac:dyDescent="0.35"/>
    <row r="154" ht="25" customHeight="1" x14ac:dyDescent="0.35"/>
    <row r="155" ht="25" customHeight="1" x14ac:dyDescent="0.35"/>
    <row r="156" ht="25" customHeight="1" x14ac:dyDescent="0.35"/>
    <row r="157" ht="25" customHeight="1" x14ac:dyDescent="0.35"/>
    <row r="158" ht="25" customHeight="1" x14ac:dyDescent="0.35"/>
    <row r="159" ht="25" customHeight="1" x14ac:dyDescent="0.35"/>
    <row r="160" ht="25" customHeight="1" x14ac:dyDescent="0.35"/>
    <row r="161" ht="25" customHeight="1" x14ac:dyDescent="0.35"/>
    <row r="162" ht="25" customHeight="1" x14ac:dyDescent="0.35"/>
    <row r="163" ht="25" customHeight="1" x14ac:dyDescent="0.35"/>
    <row r="164" ht="25" customHeight="1" x14ac:dyDescent="0.35"/>
    <row r="165" ht="25" customHeight="1" x14ac:dyDescent="0.35"/>
    <row r="166" ht="25" customHeight="1" x14ac:dyDescent="0.35"/>
    <row r="167" ht="25" customHeight="1" x14ac:dyDescent="0.35"/>
    <row r="168" ht="25" customHeight="1" x14ac:dyDescent="0.35"/>
    <row r="169" ht="25" customHeight="1" x14ac:dyDescent="0.35"/>
    <row r="170" ht="25" customHeight="1" x14ac:dyDescent="0.35"/>
    <row r="171" ht="25" customHeight="1" x14ac:dyDescent="0.35"/>
    <row r="172" ht="25" customHeight="1" x14ac:dyDescent="0.35"/>
    <row r="173" ht="25" customHeight="1" x14ac:dyDescent="0.35"/>
    <row r="174" ht="25" customHeight="1" x14ac:dyDescent="0.35"/>
    <row r="175" ht="25" customHeight="1" x14ac:dyDescent="0.35"/>
    <row r="176" ht="25" customHeight="1" x14ac:dyDescent="0.35"/>
    <row r="177" ht="25" customHeight="1" x14ac:dyDescent="0.35"/>
    <row r="178" ht="25" customHeight="1" x14ac:dyDescent="0.35"/>
    <row r="179" ht="25" customHeight="1" x14ac:dyDescent="0.35"/>
    <row r="180" ht="25" customHeight="1" x14ac:dyDescent="0.35"/>
    <row r="181" ht="25" customHeight="1" x14ac:dyDescent="0.35"/>
    <row r="182" ht="25" customHeight="1" x14ac:dyDescent="0.35"/>
    <row r="183" ht="25" customHeight="1" x14ac:dyDescent="0.35"/>
    <row r="184" ht="25" customHeight="1" x14ac:dyDescent="0.35"/>
    <row r="185" ht="25" customHeight="1" x14ac:dyDescent="0.35"/>
    <row r="186" ht="25" customHeight="1" x14ac:dyDescent="0.35"/>
    <row r="187" ht="25" customHeight="1" x14ac:dyDescent="0.35"/>
    <row r="188" ht="25" customHeight="1" x14ac:dyDescent="0.35"/>
    <row r="189" ht="25" customHeight="1" x14ac:dyDescent="0.35"/>
    <row r="190" ht="25" customHeight="1" x14ac:dyDescent="0.35"/>
    <row r="191" ht="25" customHeight="1" x14ac:dyDescent="0.35"/>
    <row r="192" ht="25" customHeight="1" x14ac:dyDescent="0.35"/>
    <row r="193" ht="25" customHeight="1" x14ac:dyDescent="0.35"/>
    <row r="194" ht="25" customHeight="1" x14ac:dyDescent="0.35"/>
    <row r="195" ht="25" customHeight="1" x14ac:dyDescent="0.35"/>
    <row r="196" ht="25" customHeight="1" x14ac:dyDescent="0.35"/>
    <row r="197" ht="25" customHeight="1" x14ac:dyDescent="0.35"/>
    <row r="198" ht="25" customHeight="1" x14ac:dyDescent="0.35"/>
    <row r="199" ht="25" customHeight="1" x14ac:dyDescent="0.35"/>
    <row r="200" ht="25" customHeight="1" x14ac:dyDescent="0.35"/>
    <row r="201" ht="25" customHeight="1" x14ac:dyDescent="0.35"/>
    <row r="202" ht="25" customHeight="1" x14ac:dyDescent="0.35"/>
    <row r="203" ht="25" customHeight="1" x14ac:dyDescent="0.35"/>
    <row r="204" ht="25" customHeight="1" x14ac:dyDescent="0.35"/>
    <row r="205" ht="25" customHeight="1" x14ac:dyDescent="0.35"/>
    <row r="206" ht="25" customHeight="1" x14ac:dyDescent="0.35"/>
    <row r="207" ht="25" customHeight="1" x14ac:dyDescent="0.35"/>
    <row r="208" ht="25" customHeight="1" x14ac:dyDescent="0.35"/>
    <row r="209" ht="25" customHeight="1" x14ac:dyDescent="0.35"/>
    <row r="210" ht="25" customHeight="1" x14ac:dyDescent="0.35"/>
    <row r="211" ht="25" customHeight="1" x14ac:dyDescent="0.35"/>
    <row r="212" ht="25" customHeight="1" x14ac:dyDescent="0.35"/>
    <row r="213" ht="25" customHeight="1" x14ac:dyDescent="0.35"/>
    <row r="214" ht="25" customHeight="1" x14ac:dyDescent="0.35"/>
    <row r="215" ht="25" customHeight="1" x14ac:dyDescent="0.35"/>
    <row r="216" ht="25" customHeight="1" x14ac:dyDescent="0.35"/>
    <row r="217" ht="25" customHeight="1" x14ac:dyDescent="0.35"/>
    <row r="218" ht="25" customHeight="1" x14ac:dyDescent="0.35"/>
    <row r="219" ht="25" customHeight="1" x14ac:dyDescent="0.35"/>
    <row r="220" ht="25" customHeight="1" x14ac:dyDescent="0.35"/>
    <row r="221" ht="25" customHeight="1" x14ac:dyDescent="0.35"/>
    <row r="222" ht="25" customHeight="1" x14ac:dyDescent="0.35"/>
    <row r="223" ht="25" customHeight="1" x14ac:dyDescent="0.35"/>
    <row r="224" ht="25" customHeight="1" x14ac:dyDescent="0.35"/>
    <row r="225" ht="25" customHeight="1" x14ac:dyDescent="0.35"/>
    <row r="226" ht="25" customHeight="1" x14ac:dyDescent="0.35"/>
    <row r="227" ht="25" customHeight="1" x14ac:dyDescent="0.35"/>
    <row r="228" ht="25" customHeight="1" x14ac:dyDescent="0.35"/>
    <row r="229" ht="25" customHeight="1" x14ac:dyDescent="0.35"/>
    <row r="230" ht="25" customHeight="1" x14ac:dyDescent="0.35"/>
    <row r="231" ht="25" customHeight="1" x14ac:dyDescent="0.35"/>
    <row r="232" ht="25" customHeight="1" x14ac:dyDescent="0.35"/>
    <row r="233" ht="25" customHeight="1" x14ac:dyDescent="0.35"/>
    <row r="234" ht="25" customHeight="1" x14ac:dyDescent="0.35"/>
    <row r="235" ht="25" customHeight="1" x14ac:dyDescent="0.35"/>
    <row r="236" ht="25" customHeight="1" x14ac:dyDescent="0.35"/>
    <row r="237" ht="25" customHeight="1" x14ac:dyDescent="0.35"/>
    <row r="238" ht="25" customHeight="1" x14ac:dyDescent="0.35"/>
    <row r="239" ht="25" customHeight="1" x14ac:dyDescent="0.35"/>
    <row r="240" ht="25" customHeight="1" x14ac:dyDescent="0.35"/>
    <row r="241" ht="25" customHeight="1" x14ac:dyDescent="0.35"/>
    <row r="242" ht="25" customHeight="1" x14ac:dyDescent="0.35"/>
    <row r="243" ht="25" customHeight="1" x14ac:dyDescent="0.35"/>
    <row r="244" ht="25" customHeight="1" x14ac:dyDescent="0.35"/>
    <row r="245" ht="25" customHeight="1" x14ac:dyDescent="0.35"/>
    <row r="246" ht="25" customHeight="1" x14ac:dyDescent="0.35"/>
    <row r="247" ht="25" customHeight="1" x14ac:dyDescent="0.35"/>
    <row r="248" ht="25" customHeight="1" x14ac:dyDescent="0.35"/>
    <row r="249" ht="25" customHeight="1" x14ac:dyDescent="0.35"/>
    <row r="250" ht="25" customHeight="1" x14ac:dyDescent="0.35"/>
    <row r="251" ht="25" customHeight="1" x14ac:dyDescent="0.35"/>
    <row r="252" ht="25" customHeight="1" x14ac:dyDescent="0.35"/>
    <row r="253" ht="25" customHeight="1" x14ac:dyDescent="0.35"/>
    <row r="254" ht="25" customHeight="1" x14ac:dyDescent="0.35"/>
    <row r="255" ht="25" customHeight="1" x14ac:dyDescent="0.35"/>
    <row r="256" ht="25" customHeight="1" x14ac:dyDescent="0.35"/>
    <row r="257" ht="25" customHeight="1" x14ac:dyDescent="0.35"/>
    <row r="258" ht="25" customHeight="1" x14ac:dyDescent="0.35"/>
    <row r="259" ht="25" customHeight="1" x14ac:dyDescent="0.35"/>
    <row r="260" ht="25" customHeight="1" x14ac:dyDescent="0.35"/>
    <row r="261" ht="25" customHeight="1" x14ac:dyDescent="0.35"/>
    <row r="262" ht="25" customHeight="1" x14ac:dyDescent="0.35"/>
    <row r="263" ht="25" customHeight="1" x14ac:dyDescent="0.35"/>
    <row r="264" ht="25" customHeight="1" x14ac:dyDescent="0.35"/>
    <row r="265" ht="25" customHeight="1" x14ac:dyDescent="0.35"/>
    <row r="266" ht="25" customHeight="1" x14ac:dyDescent="0.35"/>
    <row r="267" ht="25" customHeight="1" x14ac:dyDescent="0.35"/>
    <row r="268" ht="25" customHeight="1" x14ac:dyDescent="0.35"/>
    <row r="269" ht="25" customHeight="1" x14ac:dyDescent="0.35"/>
    <row r="270" ht="25" customHeight="1" x14ac:dyDescent="0.35"/>
    <row r="271" ht="25" customHeight="1" x14ac:dyDescent="0.35"/>
    <row r="272" ht="25" customHeight="1" x14ac:dyDescent="0.35"/>
    <row r="273" ht="25" customHeight="1" x14ac:dyDescent="0.35"/>
    <row r="274" ht="25" customHeight="1" x14ac:dyDescent="0.35"/>
    <row r="275" ht="25" customHeight="1" x14ac:dyDescent="0.35"/>
    <row r="276" ht="25" customHeight="1" x14ac:dyDescent="0.35"/>
    <row r="277" ht="25" customHeight="1" x14ac:dyDescent="0.35"/>
    <row r="278" ht="25" customHeight="1" x14ac:dyDescent="0.35"/>
    <row r="279" ht="25" customHeight="1" x14ac:dyDescent="0.35"/>
    <row r="280" ht="25" customHeight="1" x14ac:dyDescent="0.35"/>
    <row r="281" ht="25" customHeight="1" x14ac:dyDescent="0.35"/>
    <row r="282" ht="25" customHeight="1" x14ac:dyDescent="0.35"/>
    <row r="283" ht="25" customHeight="1" x14ac:dyDescent="0.35"/>
    <row r="284" ht="25" customHeight="1" x14ac:dyDescent="0.35"/>
    <row r="285" ht="25" customHeight="1" x14ac:dyDescent="0.35"/>
    <row r="286" ht="25" customHeight="1" x14ac:dyDescent="0.35"/>
    <row r="287" ht="25" customHeight="1" x14ac:dyDescent="0.35"/>
    <row r="288" ht="25" customHeight="1" x14ac:dyDescent="0.35"/>
    <row r="289" ht="25" customHeight="1" x14ac:dyDescent="0.35"/>
    <row r="290" ht="25" customHeight="1" x14ac:dyDescent="0.35"/>
    <row r="291" ht="25" customHeight="1" x14ac:dyDescent="0.35"/>
    <row r="292" ht="25" customHeight="1" x14ac:dyDescent="0.35"/>
    <row r="293" ht="25" customHeight="1" x14ac:dyDescent="0.35"/>
    <row r="294" ht="25" customHeight="1" x14ac:dyDescent="0.35"/>
    <row r="295" ht="25" customHeight="1" x14ac:dyDescent="0.35"/>
    <row r="296" ht="25" customHeight="1" x14ac:dyDescent="0.35"/>
    <row r="297" ht="25" customHeight="1" x14ac:dyDescent="0.35"/>
    <row r="298" ht="25" customHeight="1" x14ac:dyDescent="0.35"/>
    <row r="299" ht="25" customHeight="1" x14ac:dyDescent="0.35"/>
    <row r="300" ht="25" customHeight="1" x14ac:dyDescent="0.35"/>
    <row r="301" ht="25" customHeight="1" x14ac:dyDescent="0.35"/>
    <row r="302" ht="25" customHeight="1" x14ac:dyDescent="0.35"/>
    <row r="303" ht="25" customHeight="1" x14ac:dyDescent="0.35"/>
    <row r="304" ht="25" customHeight="1" x14ac:dyDescent="0.35"/>
    <row r="305" ht="25" customHeight="1" x14ac:dyDescent="0.35"/>
    <row r="306" ht="25" customHeight="1" x14ac:dyDescent="0.35"/>
    <row r="307" ht="25" customHeight="1" x14ac:dyDescent="0.35"/>
    <row r="308" ht="25" customHeight="1" x14ac:dyDescent="0.35"/>
    <row r="309" ht="25" customHeight="1" x14ac:dyDescent="0.35"/>
    <row r="310" ht="25" customHeight="1" x14ac:dyDescent="0.35"/>
    <row r="311" ht="25" customHeight="1" x14ac:dyDescent="0.35"/>
    <row r="312" ht="25" customHeight="1" x14ac:dyDescent="0.35"/>
    <row r="313" ht="25" customHeight="1" x14ac:dyDescent="0.35"/>
    <row r="314" ht="25" customHeight="1" x14ac:dyDescent="0.35"/>
    <row r="315" ht="25" customHeight="1" x14ac:dyDescent="0.35"/>
    <row r="316" ht="25" customHeight="1" x14ac:dyDescent="0.35"/>
    <row r="317" ht="25" customHeight="1" x14ac:dyDescent="0.35"/>
    <row r="318" ht="25" customHeight="1" x14ac:dyDescent="0.35"/>
    <row r="319" ht="25" customHeight="1" x14ac:dyDescent="0.35"/>
    <row r="320" ht="25" customHeight="1" x14ac:dyDescent="0.35"/>
    <row r="321" ht="25" customHeight="1" x14ac:dyDescent="0.35"/>
    <row r="322" ht="25" customHeight="1" x14ac:dyDescent="0.35"/>
    <row r="323" ht="25" customHeight="1" x14ac:dyDescent="0.35"/>
    <row r="324" ht="25" customHeight="1" x14ac:dyDescent="0.35"/>
    <row r="325" ht="25" customHeight="1" x14ac:dyDescent="0.35"/>
    <row r="326" ht="25" customHeight="1" x14ac:dyDescent="0.35"/>
    <row r="327" ht="25" customHeight="1" x14ac:dyDescent="0.35"/>
    <row r="328" ht="25" customHeight="1" x14ac:dyDescent="0.35"/>
    <row r="329" ht="25" customHeight="1" x14ac:dyDescent="0.35"/>
    <row r="330" ht="25" customHeight="1" x14ac:dyDescent="0.35"/>
    <row r="331" ht="25" customHeight="1" x14ac:dyDescent="0.35"/>
    <row r="332" ht="25" customHeight="1" x14ac:dyDescent="0.35"/>
    <row r="333" ht="25" customHeight="1" x14ac:dyDescent="0.35"/>
    <row r="334" ht="25" customHeight="1" x14ac:dyDescent="0.35"/>
    <row r="335" ht="25" customHeight="1" x14ac:dyDescent="0.35"/>
    <row r="336" ht="25" customHeight="1" x14ac:dyDescent="0.35"/>
    <row r="337" ht="25" customHeight="1" x14ac:dyDescent="0.35"/>
    <row r="338" ht="25" customHeight="1" x14ac:dyDescent="0.35"/>
    <row r="339" ht="25" customHeight="1" x14ac:dyDescent="0.35"/>
    <row r="340" ht="25" customHeight="1" x14ac:dyDescent="0.35"/>
    <row r="341" ht="25" customHeight="1" x14ac:dyDescent="0.35"/>
    <row r="342" ht="25" customHeight="1" x14ac:dyDescent="0.35"/>
    <row r="343" ht="25" customHeight="1" x14ac:dyDescent="0.35"/>
    <row r="344" ht="25" customHeight="1" x14ac:dyDescent="0.35"/>
    <row r="345" ht="25" customHeight="1" x14ac:dyDescent="0.35"/>
    <row r="346" ht="25" customHeight="1" x14ac:dyDescent="0.35"/>
    <row r="347" ht="25" customHeight="1" x14ac:dyDescent="0.35"/>
    <row r="348" ht="25" customHeight="1" x14ac:dyDescent="0.35"/>
    <row r="349" ht="25" customHeight="1" x14ac:dyDescent="0.35"/>
    <row r="350" ht="25" customHeight="1" x14ac:dyDescent="0.35"/>
    <row r="351" ht="25" customHeight="1" x14ac:dyDescent="0.35"/>
    <row r="352" ht="25" customHeight="1" x14ac:dyDescent="0.35"/>
    <row r="353" ht="25" customHeight="1" x14ac:dyDescent="0.35"/>
    <row r="354" ht="25" customHeight="1" x14ac:dyDescent="0.35"/>
    <row r="355" ht="25" customHeight="1" x14ac:dyDescent="0.35"/>
    <row r="356" ht="25" customHeight="1" x14ac:dyDescent="0.35"/>
    <row r="357" ht="25" customHeight="1" x14ac:dyDescent="0.35"/>
    <row r="358" ht="25" customHeight="1" x14ac:dyDescent="0.35"/>
    <row r="359" ht="25" customHeight="1" x14ac:dyDescent="0.35"/>
    <row r="360" ht="25" customHeight="1" x14ac:dyDescent="0.35"/>
    <row r="361" ht="25" customHeight="1" x14ac:dyDescent="0.35"/>
    <row r="362" ht="25" customHeight="1" x14ac:dyDescent="0.35"/>
    <row r="363" ht="25" customHeight="1" x14ac:dyDescent="0.35"/>
    <row r="364" ht="25" customHeight="1" x14ac:dyDescent="0.35"/>
    <row r="365" ht="25" customHeight="1" x14ac:dyDescent="0.35"/>
    <row r="366" ht="25" customHeight="1" x14ac:dyDescent="0.35"/>
    <row r="367" ht="25" customHeight="1" x14ac:dyDescent="0.35"/>
    <row r="368" ht="25" customHeight="1" x14ac:dyDescent="0.35"/>
    <row r="369" ht="25" customHeight="1" x14ac:dyDescent="0.35"/>
    <row r="370" ht="25" customHeight="1" x14ac:dyDescent="0.35"/>
    <row r="371" ht="25" customHeight="1" x14ac:dyDescent="0.35"/>
    <row r="372" ht="25" customHeight="1" x14ac:dyDescent="0.35"/>
    <row r="373" ht="25" customHeight="1" x14ac:dyDescent="0.35"/>
    <row r="374" ht="25" customHeight="1" x14ac:dyDescent="0.35"/>
    <row r="375" ht="25" customHeight="1" x14ac:dyDescent="0.35"/>
    <row r="376" ht="25" customHeight="1" x14ac:dyDescent="0.35"/>
    <row r="377" ht="25" customHeight="1" x14ac:dyDescent="0.35"/>
    <row r="378" ht="25" customHeight="1" x14ac:dyDescent="0.35"/>
    <row r="379" ht="25" customHeight="1" x14ac:dyDescent="0.35"/>
    <row r="380" ht="25" customHeight="1" x14ac:dyDescent="0.35"/>
    <row r="381" ht="25" customHeight="1" x14ac:dyDescent="0.35"/>
    <row r="382" ht="25" customHeight="1" x14ac:dyDescent="0.35"/>
    <row r="383" ht="25" customHeight="1" x14ac:dyDescent="0.35"/>
    <row r="384" ht="25" customHeight="1" x14ac:dyDescent="0.35"/>
    <row r="385" ht="25" customHeight="1" x14ac:dyDescent="0.35"/>
    <row r="386" ht="25" customHeight="1" x14ac:dyDescent="0.35"/>
    <row r="387" ht="25" customHeight="1" x14ac:dyDescent="0.35"/>
    <row r="388" ht="25" customHeight="1" x14ac:dyDescent="0.35"/>
    <row r="389" ht="25" customHeight="1" x14ac:dyDescent="0.35"/>
    <row r="390" ht="25" customHeight="1" x14ac:dyDescent="0.35"/>
    <row r="391" ht="25" customHeight="1" x14ac:dyDescent="0.35"/>
    <row r="392" ht="25" customHeight="1" x14ac:dyDescent="0.35"/>
    <row r="393" ht="25" customHeight="1" x14ac:dyDescent="0.35"/>
    <row r="394" ht="25" customHeight="1" x14ac:dyDescent="0.35"/>
    <row r="395" ht="25" customHeight="1" x14ac:dyDescent="0.35"/>
    <row r="396" ht="25" customHeight="1" x14ac:dyDescent="0.35"/>
    <row r="397" ht="25" customHeight="1" x14ac:dyDescent="0.35"/>
    <row r="398" ht="25" customHeight="1" x14ac:dyDescent="0.35"/>
    <row r="399" ht="25" customHeight="1" x14ac:dyDescent="0.35"/>
    <row r="400" ht="25" customHeight="1" x14ac:dyDescent="0.35"/>
    <row r="401" ht="25" customHeight="1" x14ac:dyDescent="0.35"/>
    <row r="402" ht="25" customHeight="1" x14ac:dyDescent="0.35"/>
    <row r="403" ht="25" customHeight="1" x14ac:dyDescent="0.35"/>
    <row r="404" ht="25" customHeight="1" x14ac:dyDescent="0.35"/>
    <row r="405" ht="25" customHeight="1" x14ac:dyDescent="0.35"/>
    <row r="406" ht="25" customHeight="1" x14ac:dyDescent="0.35"/>
    <row r="407" ht="25" customHeight="1" x14ac:dyDescent="0.35"/>
    <row r="408" ht="25" customHeight="1" x14ac:dyDescent="0.35"/>
    <row r="409" ht="25" customHeight="1" x14ac:dyDescent="0.35"/>
    <row r="410" ht="25" customHeight="1" x14ac:dyDescent="0.35"/>
    <row r="411" ht="25" customHeight="1" x14ac:dyDescent="0.35"/>
    <row r="412" ht="25" customHeight="1" x14ac:dyDescent="0.35"/>
    <row r="413" ht="25" customHeight="1" x14ac:dyDescent="0.35"/>
    <row r="414" ht="25" customHeight="1" x14ac:dyDescent="0.35"/>
    <row r="415" ht="25" customHeight="1" x14ac:dyDescent="0.35"/>
    <row r="416" ht="25" customHeight="1" x14ac:dyDescent="0.35"/>
    <row r="417" ht="25" customHeight="1" x14ac:dyDescent="0.35"/>
    <row r="418" ht="25" customHeight="1" x14ac:dyDescent="0.35"/>
    <row r="419" ht="25" customHeight="1" x14ac:dyDescent="0.35"/>
    <row r="420" ht="25" customHeight="1" x14ac:dyDescent="0.35"/>
    <row r="421" ht="25" customHeight="1" x14ac:dyDescent="0.35"/>
    <row r="422" ht="25" customHeight="1" x14ac:dyDescent="0.35"/>
    <row r="423" ht="25" customHeight="1" x14ac:dyDescent="0.35"/>
    <row r="424" ht="25" customHeight="1" x14ac:dyDescent="0.35"/>
    <row r="425" ht="25" customHeight="1" x14ac:dyDescent="0.35"/>
    <row r="426" ht="25" customHeight="1" x14ac:dyDescent="0.35"/>
    <row r="427" ht="25" customHeight="1" x14ac:dyDescent="0.35"/>
    <row r="428" ht="25" customHeight="1" x14ac:dyDescent="0.35"/>
    <row r="429" ht="25" customHeight="1" x14ac:dyDescent="0.35"/>
    <row r="430" ht="25" customHeight="1" x14ac:dyDescent="0.35"/>
    <row r="431" ht="25" customHeight="1" x14ac:dyDescent="0.35"/>
    <row r="432" ht="25" customHeight="1" x14ac:dyDescent="0.35"/>
    <row r="433" ht="25" customHeight="1" x14ac:dyDescent="0.35"/>
    <row r="434" ht="25" customHeight="1" x14ac:dyDescent="0.35"/>
    <row r="435" ht="25" customHeight="1" x14ac:dyDescent="0.35"/>
    <row r="436" ht="25" customHeight="1" x14ac:dyDescent="0.35"/>
    <row r="437" ht="25" customHeight="1" x14ac:dyDescent="0.35"/>
    <row r="438" ht="25" customHeight="1" x14ac:dyDescent="0.35"/>
    <row r="439" ht="25" customHeight="1" x14ac:dyDescent="0.35"/>
    <row r="440" ht="25" customHeight="1" x14ac:dyDescent="0.35"/>
    <row r="441" ht="25" customHeight="1" x14ac:dyDescent="0.35"/>
    <row r="442" ht="25" customHeight="1" x14ac:dyDescent="0.35"/>
    <row r="443" ht="25" customHeight="1" x14ac:dyDescent="0.35"/>
    <row r="444" ht="25" customHeight="1" x14ac:dyDescent="0.35"/>
    <row r="445" ht="25" customHeight="1" x14ac:dyDescent="0.35"/>
    <row r="446" ht="25" customHeight="1" x14ac:dyDescent="0.35"/>
    <row r="447" ht="25" customHeight="1" x14ac:dyDescent="0.35"/>
    <row r="448" ht="25" customHeight="1" x14ac:dyDescent="0.35"/>
    <row r="449" ht="25" customHeight="1" x14ac:dyDescent="0.35"/>
    <row r="450" ht="25" customHeight="1" x14ac:dyDescent="0.35"/>
    <row r="451" ht="25" customHeight="1" x14ac:dyDescent="0.35"/>
    <row r="452" ht="25" customHeight="1" x14ac:dyDescent="0.35"/>
    <row r="453" ht="25" customHeight="1" x14ac:dyDescent="0.35"/>
    <row r="454" ht="25" customHeight="1" x14ac:dyDescent="0.35"/>
    <row r="455" ht="25" customHeight="1" x14ac:dyDescent="0.35"/>
    <row r="456" ht="25" customHeight="1" x14ac:dyDescent="0.35"/>
    <row r="457" ht="25" customHeight="1" x14ac:dyDescent="0.35"/>
    <row r="458" ht="25" customHeight="1" x14ac:dyDescent="0.35"/>
    <row r="459" ht="25" customHeight="1" x14ac:dyDescent="0.35"/>
    <row r="460" ht="25" customHeight="1" x14ac:dyDescent="0.35"/>
    <row r="461" ht="25" customHeight="1" x14ac:dyDescent="0.35"/>
    <row r="462" ht="25" customHeight="1" x14ac:dyDescent="0.35"/>
    <row r="463" ht="25" customHeight="1" x14ac:dyDescent="0.35"/>
    <row r="464" ht="25" customHeight="1" x14ac:dyDescent="0.35"/>
    <row r="465" ht="25" customHeight="1" x14ac:dyDescent="0.35"/>
    <row r="466" ht="25" customHeight="1" x14ac:dyDescent="0.35"/>
    <row r="467" ht="25" customHeight="1" x14ac:dyDescent="0.35"/>
    <row r="468" ht="25" customHeight="1" x14ac:dyDescent="0.35"/>
    <row r="469" ht="25" customHeight="1" x14ac:dyDescent="0.35"/>
    <row r="470" ht="25" customHeight="1" x14ac:dyDescent="0.35"/>
    <row r="471" ht="25" customHeight="1" x14ac:dyDescent="0.35"/>
    <row r="472" ht="25" customHeight="1" x14ac:dyDescent="0.35"/>
    <row r="473" ht="25" customHeight="1" x14ac:dyDescent="0.35"/>
    <row r="474" ht="25" customHeight="1" x14ac:dyDescent="0.35"/>
    <row r="475" ht="25" customHeight="1" x14ac:dyDescent="0.35"/>
    <row r="476" ht="25" customHeight="1" x14ac:dyDescent="0.35"/>
    <row r="477" ht="25" customHeight="1" x14ac:dyDescent="0.35"/>
    <row r="478" ht="25" customHeight="1" x14ac:dyDescent="0.35"/>
    <row r="479" ht="25" customHeight="1" x14ac:dyDescent="0.35"/>
    <row r="480" ht="25" customHeight="1" x14ac:dyDescent="0.35"/>
    <row r="481" ht="25" customHeight="1" x14ac:dyDescent="0.35"/>
    <row r="482" ht="25" customHeight="1" x14ac:dyDescent="0.35"/>
    <row r="483" ht="25" customHeight="1" x14ac:dyDescent="0.35"/>
    <row r="484" ht="25" customHeight="1" x14ac:dyDescent="0.35"/>
    <row r="485" ht="25" customHeight="1" x14ac:dyDescent="0.35"/>
    <row r="486" ht="25" customHeight="1" x14ac:dyDescent="0.35"/>
    <row r="487" ht="25" customHeight="1" x14ac:dyDescent="0.35"/>
    <row r="488" ht="25" customHeight="1" x14ac:dyDescent="0.35"/>
    <row r="489" ht="25" customHeight="1" x14ac:dyDescent="0.35"/>
    <row r="490" ht="25" customHeight="1" x14ac:dyDescent="0.35"/>
    <row r="491" ht="25" customHeight="1" x14ac:dyDescent="0.35"/>
    <row r="492" ht="25" customHeight="1" x14ac:dyDescent="0.35"/>
    <row r="493" ht="25" customHeight="1" x14ac:dyDescent="0.35"/>
    <row r="494" ht="25" customHeight="1" x14ac:dyDescent="0.35"/>
    <row r="495" ht="25" customHeight="1" x14ac:dyDescent="0.35"/>
    <row r="496" ht="25" customHeight="1" x14ac:dyDescent="0.35"/>
    <row r="497" ht="25" customHeight="1" x14ac:dyDescent="0.35"/>
    <row r="498" ht="25" customHeight="1" x14ac:dyDescent="0.35"/>
    <row r="499" ht="25" customHeight="1" x14ac:dyDescent="0.35"/>
    <row r="500" ht="25" customHeight="1" x14ac:dyDescent="0.35"/>
    <row r="501" ht="25" customHeight="1" x14ac:dyDescent="0.35"/>
    <row r="502" ht="25" customHeight="1" x14ac:dyDescent="0.35"/>
    <row r="503" ht="25" customHeight="1" x14ac:dyDescent="0.35"/>
    <row r="504" ht="25" customHeight="1" x14ac:dyDescent="0.35"/>
    <row r="505" ht="25" customHeight="1" x14ac:dyDescent="0.35"/>
    <row r="506" ht="25" customHeight="1" x14ac:dyDescent="0.35"/>
    <row r="507" ht="25" customHeight="1" x14ac:dyDescent="0.35"/>
    <row r="508" ht="25" customHeight="1" x14ac:dyDescent="0.35"/>
    <row r="509" ht="25" customHeight="1" x14ac:dyDescent="0.35"/>
    <row r="510" ht="25" customHeight="1" x14ac:dyDescent="0.35"/>
    <row r="511" ht="25" customHeight="1" x14ac:dyDescent="0.35"/>
    <row r="512" ht="25" customHeight="1" x14ac:dyDescent="0.35"/>
    <row r="513" ht="25" customHeight="1" x14ac:dyDescent="0.35"/>
    <row r="514" ht="25" customHeight="1" x14ac:dyDescent="0.35"/>
    <row r="515" ht="25" customHeight="1" x14ac:dyDescent="0.35"/>
    <row r="516" ht="25" customHeight="1" x14ac:dyDescent="0.35"/>
    <row r="517" ht="25" customHeight="1" x14ac:dyDescent="0.35"/>
    <row r="518" ht="25" customHeight="1" x14ac:dyDescent="0.35"/>
    <row r="519" ht="25" customHeight="1" x14ac:dyDescent="0.35"/>
    <row r="520" ht="25" customHeight="1" x14ac:dyDescent="0.35"/>
    <row r="521" ht="25" customHeight="1" x14ac:dyDescent="0.35"/>
    <row r="522" ht="25" customHeight="1" x14ac:dyDescent="0.35"/>
    <row r="523" ht="25" customHeight="1" x14ac:dyDescent="0.35"/>
    <row r="524" ht="25" customHeight="1" x14ac:dyDescent="0.35"/>
    <row r="525" ht="25" customHeight="1" x14ac:dyDescent="0.35"/>
    <row r="526" ht="25" customHeight="1" x14ac:dyDescent="0.35"/>
    <row r="527" ht="25" customHeight="1" x14ac:dyDescent="0.35"/>
    <row r="528" ht="25" customHeight="1" x14ac:dyDescent="0.35"/>
    <row r="529" ht="25" customHeight="1" x14ac:dyDescent="0.35"/>
    <row r="530" ht="25" customHeight="1" x14ac:dyDescent="0.35"/>
    <row r="531" ht="25" customHeight="1" x14ac:dyDescent="0.35"/>
    <row r="532" ht="25" customHeight="1" x14ac:dyDescent="0.35"/>
    <row r="533" ht="25" customHeight="1" x14ac:dyDescent="0.35"/>
    <row r="534" ht="25" customHeight="1" x14ac:dyDescent="0.35"/>
    <row r="535" ht="25" customHeight="1" x14ac:dyDescent="0.35"/>
    <row r="536" ht="25" customHeight="1" x14ac:dyDescent="0.35"/>
    <row r="537" ht="25" customHeight="1" x14ac:dyDescent="0.35"/>
    <row r="538" ht="25" customHeight="1" x14ac:dyDescent="0.35"/>
    <row r="539" ht="25" customHeight="1" x14ac:dyDescent="0.35"/>
    <row r="540" ht="25" customHeight="1" x14ac:dyDescent="0.35"/>
    <row r="541" ht="25" customHeight="1" x14ac:dyDescent="0.35"/>
    <row r="542" ht="25" customHeight="1" x14ac:dyDescent="0.35"/>
    <row r="543" ht="25" customHeight="1" x14ac:dyDescent="0.35"/>
    <row r="544" ht="25" customHeight="1" x14ac:dyDescent="0.35"/>
    <row r="545" ht="25" customHeight="1" x14ac:dyDescent="0.35"/>
    <row r="546" ht="25" customHeight="1" x14ac:dyDescent="0.35"/>
    <row r="547" ht="25" customHeight="1" x14ac:dyDescent="0.35"/>
    <row r="548" ht="25" customHeight="1" x14ac:dyDescent="0.35"/>
    <row r="549" ht="25" customHeight="1" x14ac:dyDescent="0.35"/>
    <row r="550" ht="25" customHeight="1" x14ac:dyDescent="0.35"/>
    <row r="551" ht="25" customHeight="1" x14ac:dyDescent="0.35"/>
    <row r="552" ht="25" customHeight="1" x14ac:dyDescent="0.35"/>
    <row r="553" ht="25" customHeight="1" x14ac:dyDescent="0.35"/>
    <row r="554" ht="25" customHeight="1" x14ac:dyDescent="0.35"/>
    <row r="555" ht="25" customHeight="1" x14ac:dyDescent="0.35"/>
    <row r="556" ht="25" customHeight="1" x14ac:dyDescent="0.35"/>
    <row r="557" ht="25" customHeight="1" x14ac:dyDescent="0.35"/>
    <row r="558" ht="25" customHeight="1" x14ac:dyDescent="0.35"/>
    <row r="559" ht="25" customHeight="1" x14ac:dyDescent="0.35"/>
    <row r="560" ht="25" customHeight="1" x14ac:dyDescent="0.35"/>
    <row r="561" ht="25" customHeight="1" x14ac:dyDescent="0.35"/>
    <row r="562" ht="25" customHeight="1" x14ac:dyDescent="0.35"/>
    <row r="563" ht="25" customHeight="1" x14ac:dyDescent="0.35"/>
    <row r="564" ht="25" customHeight="1" x14ac:dyDescent="0.35"/>
    <row r="565" ht="25" customHeight="1" x14ac:dyDescent="0.35"/>
    <row r="566" ht="25" customHeight="1" x14ac:dyDescent="0.35"/>
    <row r="567" ht="25" customHeight="1" x14ac:dyDescent="0.35"/>
    <row r="568" ht="25" customHeight="1" x14ac:dyDescent="0.35"/>
    <row r="569" ht="25" customHeight="1" x14ac:dyDescent="0.35"/>
    <row r="570" ht="25" customHeight="1" x14ac:dyDescent="0.35"/>
    <row r="571" ht="25" customHeight="1" x14ac:dyDescent="0.35"/>
    <row r="572" ht="25" customHeight="1" x14ac:dyDescent="0.35"/>
    <row r="573" ht="25" customHeight="1" x14ac:dyDescent="0.35"/>
    <row r="574" ht="25" customHeight="1" x14ac:dyDescent="0.35"/>
    <row r="575" ht="25" customHeight="1" x14ac:dyDescent="0.35"/>
    <row r="576" ht="25" customHeight="1" x14ac:dyDescent="0.35"/>
    <row r="577" ht="25" customHeight="1" x14ac:dyDescent="0.35"/>
    <row r="578" ht="25" customHeight="1" x14ac:dyDescent="0.35"/>
    <row r="579" ht="25" customHeight="1" x14ac:dyDescent="0.35"/>
    <row r="580" ht="25" customHeight="1" x14ac:dyDescent="0.35"/>
    <row r="581" ht="25" customHeight="1" x14ac:dyDescent="0.35"/>
    <row r="582" ht="25" customHeight="1" x14ac:dyDescent="0.35"/>
    <row r="583" ht="25" customHeight="1" x14ac:dyDescent="0.35"/>
    <row r="584" ht="25" customHeight="1" x14ac:dyDescent="0.35"/>
    <row r="585" ht="25" customHeight="1" x14ac:dyDescent="0.35"/>
    <row r="586" ht="25" customHeight="1" x14ac:dyDescent="0.35"/>
    <row r="587" ht="25" customHeight="1" x14ac:dyDescent="0.35"/>
    <row r="588" ht="25" customHeight="1" x14ac:dyDescent="0.35"/>
    <row r="589" ht="25" customHeight="1" x14ac:dyDescent="0.35"/>
    <row r="590" ht="25" customHeight="1" x14ac:dyDescent="0.35"/>
    <row r="591" ht="25" customHeight="1" x14ac:dyDescent="0.35"/>
    <row r="592" ht="25" customHeight="1" x14ac:dyDescent="0.35"/>
    <row r="593" ht="25" customHeight="1" x14ac:dyDescent="0.35"/>
    <row r="594" ht="25" customHeight="1" x14ac:dyDescent="0.35"/>
    <row r="595" ht="25" customHeight="1" x14ac:dyDescent="0.35"/>
    <row r="596" ht="25" customHeight="1" x14ac:dyDescent="0.35"/>
    <row r="597" ht="25" customHeight="1" x14ac:dyDescent="0.35"/>
    <row r="598" ht="25" customHeight="1" x14ac:dyDescent="0.35"/>
    <row r="599" ht="25" customHeight="1" x14ac:dyDescent="0.35"/>
    <row r="600" ht="25" customHeight="1" x14ac:dyDescent="0.35"/>
    <row r="601" ht="25" customHeight="1" x14ac:dyDescent="0.35"/>
    <row r="602" ht="25" customHeight="1" x14ac:dyDescent="0.35"/>
    <row r="603" ht="25" customHeight="1" x14ac:dyDescent="0.35"/>
    <row r="604" ht="25" customHeight="1" x14ac:dyDescent="0.35"/>
    <row r="605" ht="25" customHeight="1" x14ac:dyDescent="0.35"/>
    <row r="606" ht="25" customHeight="1" x14ac:dyDescent="0.35"/>
    <row r="607" ht="25" customHeight="1" x14ac:dyDescent="0.35"/>
    <row r="608" ht="25" customHeight="1" x14ac:dyDescent="0.35"/>
    <row r="609" ht="25" customHeight="1" x14ac:dyDescent="0.35"/>
    <row r="610" ht="25" customHeight="1" x14ac:dyDescent="0.35"/>
    <row r="611" ht="25" customHeight="1" x14ac:dyDescent="0.35"/>
    <row r="612" ht="25" customHeight="1" x14ac:dyDescent="0.35"/>
    <row r="613" ht="25" customHeight="1" x14ac:dyDescent="0.35"/>
    <row r="614" ht="25" customHeight="1" x14ac:dyDescent="0.35"/>
    <row r="615" ht="25" customHeight="1" x14ac:dyDescent="0.35"/>
    <row r="616" ht="25" customHeight="1" x14ac:dyDescent="0.35"/>
    <row r="617" ht="25" customHeight="1" x14ac:dyDescent="0.35"/>
    <row r="618" ht="25" customHeight="1" x14ac:dyDescent="0.35"/>
    <row r="619" ht="25" customHeight="1" x14ac:dyDescent="0.35"/>
    <row r="620" ht="25" customHeight="1" x14ac:dyDescent="0.35"/>
    <row r="621" ht="25" customHeight="1" x14ac:dyDescent="0.35"/>
    <row r="622" ht="25" customHeight="1" x14ac:dyDescent="0.35"/>
    <row r="623" ht="25" customHeight="1" x14ac:dyDescent="0.35"/>
    <row r="624" ht="25" customHeight="1" x14ac:dyDescent="0.35"/>
    <row r="625" ht="25" customHeight="1" x14ac:dyDescent="0.35"/>
    <row r="626" ht="25" customHeight="1" x14ac:dyDescent="0.35"/>
    <row r="627" ht="25" customHeight="1" x14ac:dyDescent="0.35"/>
    <row r="628" ht="25" customHeight="1" x14ac:dyDescent="0.35"/>
    <row r="629" ht="25" customHeight="1" x14ac:dyDescent="0.35"/>
    <row r="630" ht="25" customHeight="1" x14ac:dyDescent="0.35"/>
    <row r="631" ht="25" customHeight="1" x14ac:dyDescent="0.35"/>
    <row r="632" ht="25" customHeight="1" x14ac:dyDescent="0.35"/>
    <row r="633" ht="25" customHeight="1" x14ac:dyDescent="0.35"/>
    <row r="634" ht="25" customHeight="1" x14ac:dyDescent="0.35"/>
    <row r="635" ht="25" customHeight="1" x14ac:dyDescent="0.35"/>
    <row r="636" ht="25" customHeight="1" x14ac:dyDescent="0.35"/>
    <row r="637" ht="25" customHeight="1" x14ac:dyDescent="0.35"/>
    <row r="638" ht="25" customHeight="1" x14ac:dyDescent="0.35"/>
    <row r="639" ht="25" customHeight="1" x14ac:dyDescent="0.35"/>
    <row r="640" ht="25" customHeight="1" x14ac:dyDescent="0.35"/>
    <row r="641" ht="25" customHeight="1" x14ac:dyDescent="0.35"/>
    <row r="642" ht="25" customHeight="1" x14ac:dyDescent="0.35"/>
    <row r="643" ht="25" customHeight="1" x14ac:dyDescent="0.35"/>
    <row r="644" ht="25" customHeight="1" x14ac:dyDescent="0.35"/>
    <row r="645" ht="25" customHeight="1" x14ac:dyDescent="0.35"/>
    <row r="646" ht="25" customHeight="1" x14ac:dyDescent="0.35"/>
    <row r="647" ht="25" customHeight="1" x14ac:dyDescent="0.35"/>
    <row r="648" ht="25" customHeight="1" x14ac:dyDescent="0.35"/>
    <row r="649" ht="25" customHeight="1" x14ac:dyDescent="0.35"/>
    <row r="650" ht="25" customHeight="1" x14ac:dyDescent="0.35"/>
    <row r="651" ht="25" customHeight="1" x14ac:dyDescent="0.35"/>
    <row r="652" ht="25" customHeight="1" x14ac:dyDescent="0.35"/>
    <row r="653" ht="25" customHeight="1" x14ac:dyDescent="0.35"/>
    <row r="654" ht="25" customHeight="1" x14ac:dyDescent="0.35"/>
    <row r="655" ht="25" customHeight="1" x14ac:dyDescent="0.35"/>
    <row r="656" ht="25" customHeight="1" x14ac:dyDescent="0.35"/>
    <row r="657" ht="25" customHeight="1" x14ac:dyDescent="0.35"/>
    <row r="658" ht="25" customHeight="1" x14ac:dyDescent="0.35"/>
    <row r="659" ht="25" customHeight="1" x14ac:dyDescent="0.35"/>
    <row r="660" ht="25" customHeight="1" x14ac:dyDescent="0.35"/>
    <row r="661" ht="25" customHeight="1" x14ac:dyDescent="0.35"/>
    <row r="662" ht="25" customHeight="1" x14ac:dyDescent="0.35"/>
    <row r="663" ht="25" customHeight="1" x14ac:dyDescent="0.35"/>
    <row r="664" ht="25" customHeight="1" x14ac:dyDescent="0.35"/>
    <row r="665" ht="25" customHeight="1" x14ac:dyDescent="0.35"/>
    <row r="666" ht="25" customHeight="1" x14ac:dyDescent="0.35"/>
    <row r="667" ht="25" customHeight="1" x14ac:dyDescent="0.35"/>
    <row r="668" ht="25" customHeight="1" x14ac:dyDescent="0.35"/>
    <row r="669" ht="25" customHeight="1" x14ac:dyDescent="0.35"/>
    <row r="670" ht="25" customHeight="1" x14ac:dyDescent="0.35"/>
    <row r="671" ht="25" customHeight="1" x14ac:dyDescent="0.35"/>
    <row r="672" ht="25" customHeight="1" x14ac:dyDescent="0.35"/>
    <row r="673" ht="25" customHeight="1" x14ac:dyDescent="0.35"/>
    <row r="674" ht="25" customHeight="1" x14ac:dyDescent="0.35"/>
    <row r="675" ht="25" customHeight="1" x14ac:dyDescent="0.35"/>
    <row r="676" ht="25" customHeight="1" x14ac:dyDescent="0.35"/>
    <row r="677" ht="25" customHeight="1" x14ac:dyDescent="0.35"/>
    <row r="678" ht="25" customHeight="1" x14ac:dyDescent="0.35"/>
    <row r="679" ht="25" customHeight="1" x14ac:dyDescent="0.35"/>
    <row r="680" ht="25" customHeight="1" x14ac:dyDescent="0.35"/>
    <row r="681" ht="25" customHeight="1" x14ac:dyDescent="0.35"/>
    <row r="682" ht="25" customHeight="1" x14ac:dyDescent="0.35"/>
    <row r="683" ht="25" customHeight="1" x14ac:dyDescent="0.35"/>
    <row r="684" ht="25" customHeight="1" x14ac:dyDescent="0.35"/>
    <row r="685" ht="25" customHeight="1" x14ac:dyDescent="0.35"/>
    <row r="686" ht="25" customHeight="1" x14ac:dyDescent="0.35"/>
    <row r="687" ht="25" customHeight="1" x14ac:dyDescent="0.35"/>
    <row r="688" ht="25" customHeight="1" x14ac:dyDescent="0.35"/>
    <row r="689" ht="25" customHeight="1" x14ac:dyDescent="0.35"/>
    <row r="690" ht="25" customHeight="1" x14ac:dyDescent="0.35"/>
    <row r="691" ht="25" customHeight="1" x14ac:dyDescent="0.35"/>
    <row r="692" ht="25" customHeight="1" x14ac:dyDescent="0.35"/>
    <row r="693" ht="25" customHeight="1" x14ac:dyDescent="0.35"/>
    <row r="694" ht="25" customHeight="1" x14ac:dyDescent="0.35"/>
    <row r="695" ht="25" customHeight="1" x14ac:dyDescent="0.35"/>
    <row r="696" ht="25" customHeight="1" x14ac:dyDescent="0.35"/>
    <row r="697" ht="25" customHeight="1" x14ac:dyDescent="0.35"/>
    <row r="698" ht="25" customHeight="1" x14ac:dyDescent="0.35"/>
    <row r="699" ht="25" customHeight="1" x14ac:dyDescent="0.35"/>
    <row r="700" ht="25" customHeight="1" x14ac:dyDescent="0.35"/>
    <row r="701" ht="25" customHeight="1" x14ac:dyDescent="0.35"/>
    <row r="702" ht="25" customHeight="1" x14ac:dyDescent="0.35"/>
    <row r="703" ht="25" customHeight="1" x14ac:dyDescent="0.35"/>
    <row r="704" ht="25" customHeight="1" x14ac:dyDescent="0.35"/>
    <row r="705" ht="25" customHeight="1" x14ac:dyDescent="0.35"/>
    <row r="706" ht="25" customHeight="1" x14ac:dyDescent="0.35"/>
    <row r="707" ht="25" customHeight="1" x14ac:dyDescent="0.35"/>
    <row r="708" ht="25" customHeight="1" x14ac:dyDescent="0.35"/>
    <row r="709" ht="25" customHeight="1" x14ac:dyDescent="0.35"/>
    <row r="710" ht="25" customHeight="1" x14ac:dyDescent="0.35"/>
    <row r="711" ht="25" customHeight="1" x14ac:dyDescent="0.35"/>
    <row r="712" ht="25" customHeight="1" x14ac:dyDescent="0.35"/>
    <row r="713" ht="25" customHeight="1" x14ac:dyDescent="0.35"/>
  </sheetData>
  <sheetProtection selectLockedCells="1"/>
  <mergeCells count="46">
    <mergeCell ref="G17:H17"/>
    <mergeCell ref="K19:L19"/>
    <mergeCell ref="S19:T19"/>
    <mergeCell ref="O19:P19"/>
    <mergeCell ref="K21:L21"/>
    <mergeCell ref="G21:H21"/>
    <mergeCell ref="O21:P21"/>
    <mergeCell ref="S21:T21"/>
    <mergeCell ref="S13:U13"/>
    <mergeCell ref="O15:Q15"/>
    <mergeCell ref="C8:Q8"/>
    <mergeCell ref="K2:M3"/>
    <mergeCell ref="C6:U6"/>
    <mergeCell ref="G15:I15"/>
    <mergeCell ref="C13:F13"/>
    <mergeCell ref="C15:F15"/>
    <mergeCell ref="G13:I13"/>
    <mergeCell ref="K13:M13"/>
    <mergeCell ref="O13:Q13"/>
    <mergeCell ref="K15:M15"/>
    <mergeCell ref="S15:U15"/>
    <mergeCell ref="L28:U28"/>
    <mergeCell ref="C31:D31"/>
    <mergeCell ref="O31:U31"/>
    <mergeCell ref="K23:L23"/>
    <mergeCell ref="S24:T24"/>
    <mergeCell ref="L31:N31"/>
    <mergeCell ref="O23:P23"/>
    <mergeCell ref="S23:T23"/>
    <mergeCell ref="G23:H23"/>
    <mergeCell ref="K17:L17"/>
    <mergeCell ref="D17:F17"/>
    <mergeCell ref="C40:U42"/>
    <mergeCell ref="O37:U37"/>
    <mergeCell ref="O33:U33"/>
    <mergeCell ref="C35:D35"/>
    <mergeCell ref="E31:J31"/>
    <mergeCell ref="E33:J33"/>
    <mergeCell ref="E35:J35"/>
    <mergeCell ref="O35:U35"/>
    <mergeCell ref="C37:D37"/>
    <mergeCell ref="E37:J37"/>
    <mergeCell ref="L33:N33"/>
    <mergeCell ref="L35:N35"/>
    <mergeCell ref="C33:D33"/>
    <mergeCell ref="C28:J28"/>
  </mergeCells>
  <printOptions horizontalCentered="1" verticalCentered="1"/>
  <pageMargins left="0.23622047244094491" right="0.23622047244094491" top="0.39370078740157483" bottom="0.39370078740157483"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88900</xdr:colOff>
                    <xdr:row>8</xdr:row>
                    <xdr:rowOff>57150</xdr:rowOff>
                  </from>
                  <to>
                    <xdr:col>2</xdr:col>
                    <xdr:colOff>304800</xdr:colOff>
                    <xdr:row>8</xdr:row>
                    <xdr:rowOff>279400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88900</xdr:colOff>
                    <xdr:row>9</xdr:row>
                    <xdr:rowOff>57150</xdr:rowOff>
                  </from>
                  <to>
                    <xdr:col>2</xdr:col>
                    <xdr:colOff>304800</xdr:colOff>
                    <xdr:row>9</xdr:row>
                    <xdr:rowOff>279400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10</xdr:col>
                    <xdr:colOff>88900</xdr:colOff>
                    <xdr:row>8</xdr:row>
                    <xdr:rowOff>57150</xdr:rowOff>
                  </from>
                  <to>
                    <xdr:col>10</xdr:col>
                    <xdr:colOff>304800</xdr:colOff>
                    <xdr:row>8</xdr:row>
                    <xdr:rowOff>279400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10</xdr:col>
                    <xdr:colOff>88900</xdr:colOff>
                    <xdr:row>9</xdr:row>
                    <xdr:rowOff>57150</xdr:rowOff>
                  </from>
                  <to>
                    <xdr:col>10</xdr:col>
                    <xdr:colOff>304800</xdr:colOff>
                    <xdr:row>9</xdr:row>
                    <xdr:rowOff>279400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4" id="{8A40B579-7E6C-4229-A0AF-D11C5162ABC1}">
            <xm:f>Berechnung_Listen!$C$44&lt;&gt;TRUE</xm:f>
            <x14:dxf>
              <font>
                <color theme="0" tint="-0.24994659260841701"/>
              </font>
              <fill>
                <patternFill>
                  <bgColor theme="0"/>
                </patternFill>
              </fill>
              <border>
                <left/>
                <right/>
                <top/>
                <bottom/>
                <vertical/>
                <horizontal/>
              </border>
            </x14:dxf>
          </x14:cfRule>
          <xm:sqref>K23:M23</xm:sqref>
        </x14:conditionalFormatting>
        <x14:conditionalFormatting xmlns:xm="http://schemas.microsoft.com/office/excel/2006/main">
          <x14:cfRule type="expression" priority="19" id="{D1F0934D-6431-4FC6-AAFF-AF678D7CB7C8}">
            <xm:f>Berechnung_Listen!$C$56&lt;&gt;TRUE</xm:f>
            <x14:dxf>
              <font>
                <color theme="0" tint="-0.24994659260841701"/>
              </font>
            </x14:dxf>
          </x14:cfRule>
          <x14:cfRule type="expression" priority="23" id="{B7CD7358-8F7E-4997-83DB-362919963198}">
            <xm:f>Berechnung_Listen!$C$56&lt;&gt;TRUE</xm:f>
            <x14:dxf>
              <font>
                <color theme="0"/>
              </font>
              <numFmt numFmtId="0" formatCode="General"/>
              <fill>
                <patternFill>
                  <bgColor theme="0"/>
                </patternFill>
              </fill>
              <border>
                <left/>
                <right/>
                <top/>
                <bottom/>
                <vertical/>
                <horizontal/>
              </border>
            </x14:dxf>
          </x14:cfRule>
          <xm:sqref>O23:Q23</xm:sqref>
        </x14:conditionalFormatting>
        <x14:conditionalFormatting xmlns:xm="http://schemas.microsoft.com/office/excel/2006/main">
          <x14:cfRule type="expression" priority="18" id="{F43C6BA5-A09B-4237-93D4-8C77FF42D192}">
            <xm:f>Berechnung_Listen!$C$65&lt;&gt;TRUE</xm:f>
            <x14:dxf>
              <font>
                <color theme="0" tint="-0.24994659260841701"/>
              </font>
            </x14:dxf>
          </x14:cfRule>
          <x14:cfRule type="expression" priority="22" id="{60E310E4-E5C5-4AC2-B3F5-F8E470D83D7D}">
            <xm:f>Berechnung_Listen!$C$65&lt;&gt;TRUE</xm:f>
            <x14:dxf>
              <font>
                <color theme="0"/>
              </font>
              <fill>
                <patternFill>
                  <bgColor theme="0"/>
                </patternFill>
              </fill>
              <border>
                <left/>
                <right/>
                <top/>
                <bottom/>
                <vertical/>
                <horizontal/>
              </border>
            </x14:dxf>
          </x14:cfRule>
          <xm:sqref>S23:U23</xm:sqref>
        </x14:conditionalFormatting>
        <x14:conditionalFormatting xmlns:xm="http://schemas.microsoft.com/office/excel/2006/main">
          <x14:cfRule type="expression" priority="21" id="{C55FA4CA-BD5A-41C2-86E0-0CE2AACBCE3F}">
            <xm:f>Berechnung_Listen!$C$44&lt;&gt;TRUE</xm:f>
            <x14:dxf>
              <font>
                <color theme="0" tint="-0.24994659260841701"/>
              </font>
              <fill>
                <patternFill patternType="lightUp">
                  <bgColor auto="1"/>
                </patternFill>
              </fill>
            </x14:dxf>
          </x14:cfRule>
          <xm:sqref>K19:M19 K15:K16</xm:sqref>
        </x14:conditionalFormatting>
        <x14:conditionalFormatting xmlns:xm="http://schemas.microsoft.com/office/excel/2006/main">
          <x14:cfRule type="expression" priority="20" id="{707D04C1-1396-4E4B-965B-1C28B45C539F}">
            <xm:f>Berechnung_Listen!$C$56&lt;&gt;TRUE</xm:f>
            <x14:dxf>
              <font>
                <color theme="0" tint="-0.24994659260841701"/>
              </font>
              <fill>
                <patternFill patternType="lightUp">
                  <bgColor theme="0"/>
                </patternFill>
              </fill>
            </x14:dxf>
          </x14:cfRule>
          <xm:sqref>O19:Q19</xm:sqref>
        </x14:conditionalFormatting>
        <x14:conditionalFormatting xmlns:xm="http://schemas.microsoft.com/office/excel/2006/main">
          <x14:cfRule type="expression" priority="17" id="{C392F034-E362-4C8E-A1FA-3092AEB27279}">
            <xm:f>Berechnung_Listen!$C$65&lt;&gt;TRUE</xm:f>
            <x14:dxf>
              <font>
                <color theme="0" tint="-0.24994659260841701"/>
              </font>
              <fill>
                <patternFill patternType="lightUp">
                  <bgColor theme="0"/>
                </patternFill>
              </fill>
            </x14:dxf>
          </x14:cfRule>
          <xm:sqref>S15:U16 S19:U19</xm:sqref>
        </x14:conditionalFormatting>
        <x14:conditionalFormatting xmlns:xm="http://schemas.microsoft.com/office/excel/2006/main">
          <x14:cfRule type="expression" priority="16" id="{31BA336F-208B-4869-B2A7-2C0669192DAA}">
            <xm:f>Berechnung_Listen!$C$36&lt;&gt;TRUE</xm:f>
            <x14:dxf>
              <font>
                <color theme="0" tint="-0.24994659260841701"/>
              </font>
              <fill>
                <patternFill patternType="none">
                  <bgColor auto="1"/>
                </patternFill>
              </fill>
            </x14:dxf>
          </x14:cfRule>
          <xm:sqref>G23 I23 G15:G16</xm:sqref>
        </x14:conditionalFormatting>
        <x14:conditionalFormatting xmlns:xm="http://schemas.microsoft.com/office/excel/2006/main">
          <x14:cfRule type="expression" priority="15" id="{6D7B9FAD-0E10-4249-9E9C-12A134278BA4}">
            <xm:f>Berechnung_Listen!$C$36&lt;&gt;TRUE</xm:f>
            <x14:dxf>
              <font>
                <color theme="0" tint="-0.24994659260841701"/>
              </font>
              <fill>
                <patternFill patternType="lightUp">
                  <bgColor auto="1"/>
                </patternFill>
              </fill>
            </x14:dxf>
          </x14:cfRule>
          <xm:sqref>G17:I17</xm:sqref>
        </x14:conditionalFormatting>
        <x14:conditionalFormatting xmlns:xm="http://schemas.microsoft.com/office/excel/2006/main">
          <x14:cfRule type="expression" priority="11" id="{9D5294DF-A9E5-409D-9D05-ADD077B2E64E}">
            <xm:f>Berechnung_Listen!$C$44&lt;&gt;TRUE</xm:f>
            <x14:dxf>
              <font>
                <color theme="0" tint="-0.24994659260841701"/>
              </font>
              <fill>
                <patternFill patternType="lightUp">
                  <bgColor auto="1"/>
                </patternFill>
              </fill>
            </x14:dxf>
          </x14:cfRule>
          <xm:sqref>K21:M21</xm:sqref>
        </x14:conditionalFormatting>
        <x14:conditionalFormatting xmlns:xm="http://schemas.microsoft.com/office/excel/2006/main">
          <x14:cfRule type="expression" priority="10" id="{9FBFD4FB-365B-450B-94AC-D7A6642E772D}">
            <xm:f>Berechnung_Listen!$C$56&lt;&gt;TRUE</xm:f>
            <x14:dxf>
              <font>
                <color theme="0" tint="-0.24994659260841701"/>
              </font>
              <fill>
                <patternFill patternType="lightUp">
                  <bgColor theme="0"/>
                </patternFill>
              </fill>
            </x14:dxf>
          </x14:cfRule>
          <xm:sqref>O21:Q21</xm:sqref>
        </x14:conditionalFormatting>
        <x14:conditionalFormatting xmlns:xm="http://schemas.microsoft.com/office/excel/2006/main">
          <x14:cfRule type="expression" priority="9" id="{A330B306-31FD-402C-9893-A85031C9CF2E}">
            <xm:f>Berechnung_Listen!$C$65&lt;&gt;TRUE</xm:f>
            <x14:dxf>
              <font>
                <color theme="0" tint="-0.24994659260841701"/>
              </font>
              <fill>
                <patternFill patternType="lightUp">
                  <bgColor theme="0"/>
                </patternFill>
              </fill>
            </x14:dxf>
          </x14:cfRule>
          <xm:sqref>S21:U21</xm:sqref>
        </x14:conditionalFormatting>
        <x14:conditionalFormatting xmlns:xm="http://schemas.microsoft.com/office/excel/2006/main">
          <x14:cfRule type="expression" priority="8" id="{9DD9E5BD-4722-4B37-BD18-5497E33BFB0B}">
            <xm:f>Berechnung_Listen!$C$36&lt;&gt;TRUE</xm:f>
            <x14:dxf>
              <font>
                <color theme="0" tint="-0.24994659260841701"/>
              </font>
              <fill>
                <patternFill patternType="lightUp">
                  <bgColor auto="1"/>
                </patternFill>
              </fill>
            </x14:dxf>
          </x14:cfRule>
          <xm:sqref>G21:I21</xm:sqref>
        </x14:conditionalFormatting>
        <x14:conditionalFormatting xmlns:xm="http://schemas.microsoft.com/office/excel/2006/main">
          <x14:cfRule type="expression" priority="4" id="{540328A1-EA07-4291-BD75-0C9FEAAC5EF4}">
            <xm:f>Berechnung_Listen!$C$56&lt;&gt;TRUE</xm:f>
            <x14:dxf>
              <font>
                <color theme="0" tint="-0.24994659260841701"/>
              </font>
              <fill>
                <patternFill patternType="lightUp">
                  <bgColor auto="1"/>
                </patternFill>
              </fill>
            </x14:dxf>
          </x14:cfRule>
          <xm:sqref>O15:O16</xm:sqref>
        </x14:conditionalFormatting>
        <x14:conditionalFormatting xmlns:xm="http://schemas.microsoft.com/office/excel/2006/main">
          <x14:cfRule type="expression" priority="3" id="{209EB6BD-B77E-4286-8735-DCEA508200C1}">
            <xm:f>Berechnung_Listen!$C$44&lt;&gt;TRUE</xm:f>
            <x14:dxf>
              <font>
                <color theme="0" tint="-0.24994659260841701"/>
              </font>
              <fill>
                <patternFill patternType="lightUp">
                  <bgColor auto="1"/>
                </patternFill>
              </fill>
            </x14:dxf>
          </x14:cfRule>
          <xm:sqref>M17</xm:sqref>
        </x14:conditionalFormatting>
        <x14:conditionalFormatting xmlns:xm="http://schemas.microsoft.com/office/excel/2006/main">
          <x14:cfRule type="expression" priority="2" id="{F3EE2376-D901-437E-997B-583E281E22E5}">
            <xm:f>Berechnung_Listen!$C$36&lt;&gt;TRUE</xm:f>
            <x14:dxf>
              <font>
                <color theme="0" tint="-0.24994659260841701"/>
              </font>
              <fill>
                <patternFill patternType="none">
                  <bgColor auto="1"/>
                </patternFill>
              </fill>
            </x14:dxf>
          </x14:cfRule>
          <xm:sqref>J17</xm:sqref>
        </x14:conditionalFormatting>
        <x14:conditionalFormatting xmlns:xm="http://schemas.microsoft.com/office/excel/2006/main">
          <x14:cfRule type="expression" priority="1" id="{8CCA4DEF-1DE3-4478-B83B-B8DA9556323B}">
            <xm:f>Berechnung_Listen!$C$44&lt;&gt;TRUE</xm:f>
            <x14:dxf>
              <font>
                <color theme="0" tint="-0.24994659260841701"/>
              </font>
              <fill>
                <patternFill patternType="lightUp">
                  <bgColor auto="1"/>
                </patternFill>
              </fill>
            </x14:dxf>
          </x14:cfRule>
          <xm:sqref>K17:L17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67D59DE-E53C-4F85-B8E6-27A62C206180}">
          <x14:formula1>
            <xm:f>Berechnung_Listen!$J$6:$J$9</xm:f>
          </x14:formula1>
          <xm:sqref>O15:Q15</xm:sqref>
        </x14:dataValidation>
        <x14:dataValidation type="list" allowBlank="1" showInputMessage="1" showErrorMessage="1" xr:uid="{67A2FE74-EEA5-471C-BFC8-D54D4EFFC277}">
          <x14:formula1>
            <xm:f>Berechnung_Listen!$K$6:$K$10</xm:f>
          </x14:formula1>
          <xm:sqref>S15:U15</xm:sqref>
        </x14:dataValidation>
        <x14:dataValidation type="list" allowBlank="1" showInputMessage="1" showErrorMessage="1" xr:uid="{1D51E5FF-4594-468C-9C80-69977CDCEFD9}">
          <x14:formula1>
            <xm:f>Berechnung_Listen!$I$6:$I$9</xm:f>
          </x14:formula1>
          <xm:sqref>K15:M15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C1E91-0DE3-475F-85C1-B8BA7890D56C}">
  <sheetPr codeName="Tabelle3">
    <pageSetUpPr fitToPage="1"/>
  </sheetPr>
  <dimension ref="A2:AJ684"/>
  <sheetViews>
    <sheetView showGridLines="0" showRowColHeaders="0" zoomScale="120" zoomScaleNormal="120" workbookViewId="0">
      <selection activeCell="I21" sqref="I21"/>
    </sheetView>
  </sheetViews>
  <sheetFormatPr baseColWidth="10" defaultColWidth="11.453125" defaultRowHeight="14.5" x14ac:dyDescent="0.35"/>
  <cols>
    <col min="1" max="2" width="5.7265625" style="53" customWidth="1"/>
    <col min="3" max="3" width="9.453125" style="53" customWidth="1"/>
    <col min="4" max="4" width="8.7265625" style="53" customWidth="1"/>
    <col min="5" max="5" width="2.7265625" style="53" customWidth="1"/>
    <col min="6" max="9" width="5.7265625" style="53" customWidth="1"/>
    <col min="10" max="10" width="2.7265625" style="53" customWidth="1"/>
    <col min="11" max="13" width="5.7265625" style="53" customWidth="1"/>
    <col min="14" max="14" width="2.7265625" style="53" customWidth="1"/>
    <col min="15" max="17" width="5.7265625" style="53" customWidth="1"/>
    <col min="18" max="18" width="2.7265625" style="53" customWidth="1"/>
    <col min="19" max="20" width="5.7265625" style="53" customWidth="1"/>
    <col min="21" max="22" width="7.7265625" style="53" customWidth="1"/>
    <col min="23" max="220" width="5.7265625" style="53" customWidth="1"/>
    <col min="221" max="16384" width="11.453125" style="53"/>
  </cols>
  <sheetData>
    <row r="2" spans="2:36" ht="25" customHeight="1" x14ac:dyDescent="0.35">
      <c r="B2" s="50"/>
      <c r="C2" s="51"/>
      <c r="D2" s="51"/>
      <c r="E2" s="51"/>
      <c r="F2" s="51"/>
      <c r="G2" s="51"/>
      <c r="H2" s="51"/>
      <c r="I2" s="51"/>
      <c r="J2" s="51"/>
      <c r="K2" s="165"/>
      <c r="L2" s="165"/>
      <c r="M2" s="165"/>
      <c r="N2" s="51"/>
      <c r="O2" s="51"/>
      <c r="P2" s="51"/>
      <c r="Q2" s="51"/>
      <c r="R2" s="51"/>
      <c r="S2" s="51"/>
      <c r="T2" s="51"/>
      <c r="U2" s="51"/>
      <c r="V2" s="52"/>
    </row>
    <row r="3" spans="2:36" ht="25" customHeight="1" x14ac:dyDescent="0.35">
      <c r="B3" s="54"/>
      <c r="C3" s="55"/>
      <c r="D3" s="55"/>
      <c r="E3" s="55"/>
      <c r="F3" s="55"/>
      <c r="G3" s="55"/>
      <c r="H3" s="55"/>
      <c r="I3" s="55"/>
      <c r="J3" s="55"/>
      <c r="K3" s="166"/>
      <c r="L3" s="166"/>
      <c r="M3" s="166"/>
      <c r="N3" s="55"/>
      <c r="O3" s="55"/>
      <c r="P3" s="55"/>
      <c r="Q3" s="55"/>
      <c r="R3" s="55"/>
      <c r="S3" s="55"/>
      <c r="T3" s="55"/>
      <c r="U3" s="55"/>
      <c r="V3" s="56"/>
    </row>
    <row r="4" spans="2:36" ht="10" customHeight="1" x14ac:dyDescent="0.35">
      <c r="B4" s="54"/>
      <c r="C4" s="59"/>
      <c r="D4" s="59"/>
      <c r="E4" s="59"/>
      <c r="F4" s="59"/>
      <c r="G4" s="59"/>
      <c r="H4" s="59"/>
      <c r="I4" s="59"/>
      <c r="J4" s="59"/>
      <c r="K4" s="59"/>
      <c r="L4" s="59"/>
      <c r="M4" s="59"/>
      <c r="N4" s="59"/>
      <c r="O4" s="59"/>
      <c r="P4" s="59"/>
      <c r="Q4" s="59"/>
      <c r="R4" s="59"/>
      <c r="S4" s="59"/>
      <c r="T4" s="59"/>
      <c r="U4" s="59"/>
      <c r="V4" s="56"/>
    </row>
    <row r="5" spans="2:36" ht="25" customHeight="1" x14ac:dyDescent="0.5">
      <c r="B5" s="54"/>
      <c r="C5" s="58" t="s">
        <v>67</v>
      </c>
      <c r="D5" s="59"/>
      <c r="E5" s="59"/>
      <c r="F5" s="59"/>
      <c r="G5" s="59"/>
      <c r="H5" s="59"/>
      <c r="I5" s="59"/>
      <c r="J5" s="59"/>
      <c r="K5" s="59"/>
      <c r="L5" s="59"/>
      <c r="M5" s="59"/>
      <c r="N5" s="59"/>
      <c r="O5" s="59"/>
      <c r="P5" s="59"/>
      <c r="Q5" s="59"/>
      <c r="R5" s="59"/>
      <c r="S5" s="59"/>
      <c r="T5" s="59"/>
      <c r="U5" s="59"/>
      <c r="V5" s="56"/>
    </row>
    <row r="6" spans="2:36" ht="10" customHeight="1" x14ac:dyDescent="0.35">
      <c r="B6" s="54"/>
      <c r="C6" s="59"/>
      <c r="D6" s="59"/>
      <c r="E6" s="59"/>
      <c r="F6" s="59"/>
      <c r="G6" s="59"/>
      <c r="H6" s="59"/>
      <c r="I6" s="59"/>
      <c r="J6" s="59"/>
      <c r="K6" s="59"/>
      <c r="L6" s="59"/>
      <c r="M6" s="59"/>
      <c r="N6" s="59"/>
      <c r="O6" s="59"/>
      <c r="P6" s="59"/>
      <c r="Q6" s="59"/>
      <c r="R6" s="59"/>
      <c r="S6" s="59"/>
      <c r="T6" s="59"/>
      <c r="U6" s="59"/>
      <c r="V6" s="56"/>
    </row>
    <row r="7" spans="2:36" ht="25" customHeight="1" x14ac:dyDescent="0.35">
      <c r="B7" s="54"/>
      <c r="C7" s="102" t="s">
        <v>84</v>
      </c>
      <c r="D7" s="103"/>
      <c r="E7" s="103"/>
      <c r="F7" s="103"/>
      <c r="G7" s="103"/>
      <c r="H7" s="103"/>
      <c r="I7" s="103"/>
      <c r="J7" s="103"/>
      <c r="K7" s="103"/>
      <c r="L7" s="103"/>
      <c r="M7" s="103"/>
      <c r="N7" s="103"/>
      <c r="O7" s="103"/>
      <c r="P7" s="103"/>
      <c r="Q7" s="103"/>
      <c r="R7" s="103"/>
      <c r="S7" s="103"/>
      <c r="T7" s="103"/>
      <c r="U7" s="103"/>
      <c r="V7" s="56"/>
    </row>
    <row r="8" spans="2:36" ht="79" customHeight="1" x14ac:dyDescent="0.35">
      <c r="B8" s="54"/>
      <c r="C8" s="175" t="s">
        <v>127</v>
      </c>
      <c r="D8" s="175"/>
      <c r="E8" s="175"/>
      <c r="F8" s="175"/>
      <c r="G8" s="175"/>
      <c r="H8" s="175"/>
      <c r="I8" s="175"/>
      <c r="J8" s="175"/>
      <c r="K8" s="175"/>
      <c r="L8" s="175"/>
      <c r="M8" s="175"/>
      <c r="N8" s="175"/>
      <c r="O8" s="175"/>
      <c r="P8" s="175"/>
      <c r="Q8" s="175"/>
      <c r="R8" s="175"/>
      <c r="S8" s="175"/>
      <c r="T8" s="175"/>
      <c r="U8" s="175"/>
      <c r="V8" s="56"/>
    </row>
    <row r="9" spans="2:36" ht="20.149999999999999" customHeight="1" x14ac:dyDescent="0.35">
      <c r="B9" s="54"/>
      <c r="C9" s="102" t="s">
        <v>77</v>
      </c>
      <c r="D9" s="105"/>
      <c r="E9" s="105"/>
      <c r="F9" s="105"/>
      <c r="G9" s="105"/>
      <c r="H9" s="105"/>
      <c r="I9" s="105"/>
      <c r="J9" s="106"/>
      <c r="K9" s="107"/>
      <c r="L9" s="107"/>
      <c r="M9" s="107"/>
      <c r="N9" s="108"/>
      <c r="O9" s="107"/>
      <c r="P9" s="107"/>
      <c r="Q9" s="107"/>
      <c r="R9" s="108"/>
      <c r="S9" s="105"/>
      <c r="T9" s="105"/>
      <c r="U9" s="105"/>
      <c r="V9" s="56"/>
      <c r="AA9" s="65"/>
      <c r="AB9" s="65"/>
      <c r="AC9" s="65"/>
      <c r="AD9" s="66"/>
      <c r="AE9" s="66"/>
      <c r="AF9" s="66"/>
      <c r="AG9" s="66"/>
      <c r="AH9" s="66"/>
      <c r="AI9" s="66"/>
      <c r="AJ9" s="65"/>
    </row>
    <row r="10" spans="2:36" ht="49.5" customHeight="1" x14ac:dyDescent="0.35">
      <c r="B10" s="54"/>
      <c r="C10" s="173" t="s">
        <v>76</v>
      </c>
      <c r="D10" s="173"/>
      <c r="E10" s="173"/>
      <c r="F10" s="173"/>
      <c r="G10" s="173"/>
      <c r="H10" s="173"/>
      <c r="I10" s="173"/>
      <c r="J10" s="173"/>
      <c r="K10" s="173"/>
      <c r="L10" s="173"/>
      <c r="M10" s="173"/>
      <c r="N10" s="173"/>
      <c r="O10" s="173"/>
      <c r="P10" s="173"/>
      <c r="Q10" s="173"/>
      <c r="R10" s="173"/>
      <c r="S10" s="173"/>
      <c r="T10" s="173"/>
      <c r="U10" s="173"/>
      <c r="V10" s="56"/>
    </row>
    <row r="11" spans="2:36" ht="5.15" customHeight="1" x14ac:dyDescent="0.35">
      <c r="B11" s="54"/>
      <c r="C11" s="95"/>
      <c r="D11" s="95"/>
      <c r="E11" s="95"/>
      <c r="F11" s="95"/>
      <c r="G11" s="109"/>
      <c r="H11" s="109"/>
      <c r="I11" s="109"/>
      <c r="J11" s="109"/>
      <c r="K11" s="70"/>
      <c r="L11" s="70"/>
      <c r="M11" s="109"/>
      <c r="N11" s="109"/>
      <c r="O11" s="109"/>
      <c r="P11" s="109"/>
      <c r="Q11" s="109"/>
      <c r="R11" s="109"/>
      <c r="S11" s="109"/>
      <c r="T11" s="109"/>
      <c r="U11" s="109"/>
      <c r="V11" s="56"/>
    </row>
    <row r="12" spans="2:36" ht="20.149999999999999" customHeight="1" x14ac:dyDescent="0.35">
      <c r="B12" s="54"/>
      <c r="C12" s="102" t="s">
        <v>78</v>
      </c>
      <c r="D12" s="55"/>
      <c r="E12" s="55"/>
      <c r="F12" s="55"/>
      <c r="G12" s="109"/>
      <c r="H12" s="109"/>
      <c r="I12" s="109"/>
      <c r="J12" s="109"/>
      <c r="K12" s="109"/>
      <c r="L12" s="109"/>
      <c r="M12" s="109"/>
      <c r="N12" s="109"/>
      <c r="O12" s="109"/>
      <c r="P12" s="109"/>
      <c r="Q12" s="109"/>
      <c r="R12" s="109"/>
      <c r="S12" s="109"/>
      <c r="T12" s="109"/>
      <c r="U12" s="109"/>
      <c r="V12" s="56"/>
    </row>
    <row r="13" spans="2:36" ht="88.5" customHeight="1" x14ac:dyDescent="0.35">
      <c r="B13" s="54"/>
      <c r="C13" s="174" t="s">
        <v>105</v>
      </c>
      <c r="D13" s="174"/>
      <c r="E13" s="174"/>
      <c r="F13" s="174"/>
      <c r="G13" s="174"/>
      <c r="H13" s="174"/>
      <c r="I13" s="174"/>
      <c r="J13" s="174"/>
      <c r="K13" s="174"/>
      <c r="L13" s="174"/>
      <c r="M13" s="174"/>
      <c r="N13" s="174"/>
      <c r="O13" s="174"/>
      <c r="P13" s="174"/>
      <c r="Q13" s="174"/>
      <c r="R13" s="174"/>
      <c r="S13" s="174"/>
      <c r="T13" s="174"/>
      <c r="U13" s="174"/>
      <c r="V13" s="56"/>
    </row>
    <row r="14" spans="2:36" ht="5.15" customHeight="1" x14ac:dyDescent="0.35">
      <c r="B14" s="54"/>
      <c r="C14" s="110"/>
      <c r="D14" s="110"/>
      <c r="E14" s="110"/>
      <c r="F14" s="110"/>
      <c r="G14" s="110"/>
      <c r="H14" s="110"/>
      <c r="I14" s="110"/>
      <c r="J14" s="110"/>
      <c r="K14" s="110"/>
      <c r="L14" s="110"/>
      <c r="M14" s="110"/>
      <c r="N14" s="110"/>
      <c r="O14" s="110"/>
      <c r="P14" s="110"/>
      <c r="Q14" s="110"/>
      <c r="R14" s="110"/>
      <c r="S14" s="110"/>
      <c r="T14" s="110"/>
      <c r="U14" s="110"/>
      <c r="V14" s="56"/>
    </row>
    <row r="15" spans="2:36" ht="20.149999999999999" customHeight="1" x14ac:dyDescent="0.35">
      <c r="B15" s="54"/>
      <c r="C15" s="102" t="s">
        <v>93</v>
      </c>
      <c r="D15" s="55"/>
      <c r="E15" s="55"/>
      <c r="F15" s="55"/>
      <c r="G15" s="109"/>
      <c r="H15" s="109"/>
      <c r="I15" s="109"/>
      <c r="J15" s="109"/>
      <c r="K15" s="109"/>
      <c r="L15" s="109"/>
      <c r="M15" s="109"/>
      <c r="N15" s="109"/>
      <c r="O15" s="109"/>
      <c r="P15" s="109"/>
      <c r="Q15" s="109"/>
      <c r="R15" s="109"/>
      <c r="S15" s="109"/>
      <c r="T15" s="109"/>
      <c r="U15" s="109"/>
      <c r="V15" s="56"/>
    </row>
    <row r="16" spans="2:36" ht="18" customHeight="1" x14ac:dyDescent="0.35">
      <c r="B16" s="54"/>
      <c r="C16" s="118" t="s">
        <v>94</v>
      </c>
      <c r="D16" s="94"/>
      <c r="E16" s="94" t="s">
        <v>99</v>
      </c>
      <c r="F16" s="94"/>
      <c r="G16" s="94"/>
      <c r="H16" s="94"/>
      <c r="I16" s="94"/>
      <c r="J16" s="94"/>
      <c r="K16" s="111"/>
      <c r="L16" s="111"/>
      <c r="M16" s="112"/>
      <c r="N16" s="94"/>
      <c r="O16" s="111"/>
      <c r="P16" s="111"/>
      <c r="Q16" s="112"/>
      <c r="R16" s="94"/>
      <c r="S16" s="111"/>
      <c r="T16" s="111"/>
      <c r="U16" s="112"/>
      <c r="V16" s="56"/>
    </row>
    <row r="17" spans="1:23" ht="18" customHeight="1" x14ac:dyDescent="0.35">
      <c r="B17" s="54"/>
      <c r="C17" s="94" t="s">
        <v>106</v>
      </c>
      <c r="D17" s="94"/>
      <c r="E17" s="94" t="s">
        <v>107</v>
      </c>
      <c r="F17" s="94"/>
      <c r="G17" s="94"/>
      <c r="H17" s="94"/>
      <c r="I17" s="94"/>
      <c r="J17" s="94"/>
      <c r="K17" s="94"/>
      <c r="L17" s="94"/>
      <c r="M17" s="94"/>
      <c r="N17" s="94"/>
      <c r="O17" s="94"/>
      <c r="P17" s="94"/>
      <c r="Q17" s="94"/>
      <c r="R17" s="94"/>
      <c r="S17" s="94"/>
      <c r="T17" s="94"/>
      <c r="U17" s="94"/>
      <c r="V17" s="56"/>
    </row>
    <row r="18" spans="1:23" ht="18" customHeight="1" x14ac:dyDescent="0.35">
      <c r="B18" s="54"/>
      <c r="C18" s="112"/>
      <c r="D18" s="101"/>
      <c r="E18" s="104" t="s">
        <v>108</v>
      </c>
      <c r="F18" s="94"/>
      <c r="G18" s="94"/>
      <c r="H18" s="94"/>
      <c r="I18" s="94"/>
      <c r="J18" s="94"/>
      <c r="K18" s="94"/>
      <c r="L18" s="94"/>
      <c r="M18" s="94"/>
      <c r="N18" s="94"/>
      <c r="O18" s="94"/>
      <c r="P18" s="94"/>
      <c r="Q18" s="94"/>
      <c r="R18" s="94"/>
      <c r="S18" s="111"/>
      <c r="T18" s="111"/>
      <c r="U18" s="112"/>
      <c r="V18" s="56"/>
    </row>
    <row r="19" spans="1:23" ht="18" customHeight="1" x14ac:dyDescent="0.4">
      <c r="B19" s="54"/>
      <c r="C19" s="119" t="s">
        <v>100</v>
      </c>
      <c r="D19" s="94"/>
      <c r="E19" s="94" t="s">
        <v>126</v>
      </c>
      <c r="F19" s="94"/>
      <c r="G19" s="94"/>
      <c r="H19" s="94"/>
      <c r="I19" s="94"/>
      <c r="J19" s="94"/>
      <c r="K19" s="94"/>
      <c r="L19" s="94"/>
      <c r="M19" s="94"/>
      <c r="N19" s="94"/>
      <c r="O19" s="94"/>
      <c r="P19" s="94"/>
      <c r="Q19" s="94"/>
      <c r="R19" s="94"/>
      <c r="S19" s="113"/>
      <c r="T19" s="113"/>
      <c r="U19" s="112"/>
      <c r="V19" s="56"/>
    </row>
    <row r="20" spans="1:23" ht="25" customHeight="1" x14ac:dyDescent="0.35">
      <c r="B20" s="54"/>
      <c r="C20" s="114"/>
      <c r="D20" s="94"/>
      <c r="E20" s="104"/>
      <c r="F20" s="94"/>
      <c r="G20" s="94"/>
      <c r="H20" s="94"/>
      <c r="I20" s="94"/>
      <c r="J20" s="94"/>
      <c r="K20" s="94"/>
      <c r="L20" s="94"/>
      <c r="M20" s="94"/>
      <c r="N20" s="94"/>
      <c r="O20" s="94"/>
      <c r="P20" s="94"/>
      <c r="Q20" s="94"/>
      <c r="R20" s="94"/>
      <c r="S20" s="94"/>
      <c r="T20" s="94"/>
      <c r="U20" s="94"/>
      <c r="V20" s="56"/>
    </row>
    <row r="21" spans="1:23" ht="25" customHeight="1" x14ac:dyDescent="0.35">
      <c r="B21" s="115"/>
      <c r="C21" s="116"/>
      <c r="D21" s="98"/>
      <c r="E21" s="98"/>
      <c r="F21" s="98"/>
      <c r="G21" s="98"/>
      <c r="H21" s="98"/>
      <c r="I21" s="98"/>
      <c r="J21" s="98"/>
      <c r="K21" s="98"/>
      <c r="L21" s="98"/>
      <c r="M21" s="98"/>
      <c r="N21" s="98"/>
      <c r="O21" s="98"/>
      <c r="P21" s="98"/>
      <c r="Q21" s="98"/>
      <c r="R21" s="98"/>
      <c r="S21" s="98"/>
      <c r="T21" s="98"/>
      <c r="U21" s="98"/>
      <c r="V21" s="117"/>
    </row>
    <row r="22" spans="1:23" ht="25" customHeight="1" x14ac:dyDescent="0.35">
      <c r="A22" s="89"/>
      <c r="B22" s="89"/>
      <c r="C22" s="89"/>
      <c r="D22" s="89"/>
      <c r="E22" s="89"/>
      <c r="F22" s="89"/>
      <c r="G22" s="89"/>
      <c r="H22" s="89"/>
      <c r="I22" s="89"/>
      <c r="J22" s="89"/>
      <c r="K22" s="89"/>
      <c r="L22" s="89"/>
      <c r="M22" s="89"/>
      <c r="N22" s="89"/>
      <c r="O22" s="89"/>
      <c r="P22" s="89"/>
      <c r="Q22" s="89"/>
      <c r="R22" s="89"/>
      <c r="S22" s="89"/>
      <c r="T22" s="89"/>
      <c r="U22" s="89"/>
      <c r="V22" s="89"/>
      <c r="W22" s="89"/>
    </row>
    <row r="23" spans="1:23" ht="25" customHeight="1" x14ac:dyDescent="0.35">
      <c r="A23" s="89"/>
      <c r="B23" s="89"/>
      <c r="C23" s="89"/>
      <c r="D23" s="89"/>
      <c r="E23" s="89"/>
      <c r="F23" s="89"/>
      <c r="G23" s="89"/>
      <c r="H23" s="89"/>
      <c r="I23" s="89"/>
      <c r="J23" s="89"/>
      <c r="K23" s="89"/>
      <c r="L23" s="89"/>
      <c r="M23" s="89"/>
      <c r="N23" s="89"/>
      <c r="O23" s="89"/>
      <c r="P23" s="89"/>
      <c r="Q23" s="89"/>
      <c r="R23" s="89"/>
      <c r="S23" s="89"/>
      <c r="T23" s="89"/>
      <c r="U23" s="89"/>
      <c r="V23" s="89"/>
      <c r="W23" s="89"/>
    </row>
    <row r="24" spans="1:23" ht="25" customHeight="1" x14ac:dyDescent="0.35">
      <c r="A24" s="89"/>
      <c r="B24" s="89"/>
      <c r="C24" s="89"/>
      <c r="D24" s="89"/>
      <c r="E24" s="89"/>
      <c r="F24" s="89"/>
      <c r="G24" s="89"/>
      <c r="H24" s="89"/>
      <c r="I24" s="89"/>
      <c r="J24" s="89"/>
      <c r="K24" s="89"/>
      <c r="L24" s="89"/>
      <c r="M24" s="89"/>
      <c r="N24" s="89"/>
      <c r="O24" s="89"/>
      <c r="P24" s="89"/>
      <c r="Q24" s="89"/>
      <c r="R24" s="89"/>
      <c r="S24" s="89"/>
      <c r="T24" s="89"/>
      <c r="U24" s="89"/>
      <c r="V24" s="89"/>
      <c r="W24" s="89"/>
    </row>
    <row r="25" spans="1:23" ht="25" customHeight="1" x14ac:dyDescent="0.35">
      <c r="A25" s="89"/>
      <c r="B25" s="89"/>
      <c r="C25" s="89"/>
      <c r="D25" s="89"/>
      <c r="E25" s="89"/>
      <c r="F25" s="89"/>
      <c r="G25" s="89"/>
      <c r="H25" s="89"/>
      <c r="I25" s="89"/>
      <c r="J25" s="89"/>
      <c r="K25" s="89"/>
      <c r="L25" s="89"/>
      <c r="M25" s="89"/>
      <c r="N25" s="89"/>
      <c r="O25" s="89"/>
      <c r="P25" s="89"/>
      <c r="Q25" s="89"/>
      <c r="R25" s="89"/>
      <c r="S25" s="89"/>
      <c r="T25" s="89"/>
      <c r="U25" s="89"/>
      <c r="V25" s="89"/>
      <c r="W25" s="89"/>
    </row>
    <row r="26" spans="1:23" ht="25" customHeight="1" x14ac:dyDescent="0.35">
      <c r="A26" s="89"/>
      <c r="B26" s="89"/>
      <c r="C26" s="89"/>
      <c r="D26" s="89"/>
      <c r="E26" s="89"/>
      <c r="F26" s="89"/>
      <c r="G26" s="89"/>
      <c r="H26" s="89"/>
      <c r="I26" s="89"/>
      <c r="J26" s="89"/>
      <c r="K26" s="89"/>
      <c r="L26" s="89"/>
      <c r="M26" s="89"/>
      <c r="N26" s="89"/>
      <c r="O26" s="89"/>
      <c r="P26" s="89"/>
      <c r="Q26" s="89"/>
      <c r="R26" s="89"/>
      <c r="S26" s="89"/>
      <c r="T26" s="89"/>
      <c r="U26" s="89"/>
      <c r="V26" s="89"/>
      <c r="W26" s="89"/>
    </row>
    <row r="27" spans="1:23" ht="25" customHeight="1" x14ac:dyDescent="0.35"/>
    <row r="28" spans="1:23" ht="25" customHeight="1" x14ac:dyDescent="0.35"/>
    <row r="29" spans="1:23" ht="25" customHeight="1" x14ac:dyDescent="0.35"/>
    <row r="30" spans="1:23" ht="25" customHeight="1" x14ac:dyDescent="0.35"/>
    <row r="31" spans="1:23" ht="25" customHeight="1" x14ac:dyDescent="0.35"/>
    <row r="32" spans="1:23" ht="25" customHeight="1" x14ac:dyDescent="0.35"/>
    <row r="33" ht="25" customHeight="1" x14ac:dyDescent="0.35"/>
    <row r="34" ht="25" customHeight="1" x14ac:dyDescent="0.35"/>
    <row r="35" ht="25" customHeight="1" x14ac:dyDescent="0.35"/>
    <row r="36" ht="25" customHeight="1" x14ac:dyDescent="0.35"/>
    <row r="37" ht="25" customHeight="1" x14ac:dyDescent="0.35"/>
    <row r="38" ht="25" customHeight="1" x14ac:dyDescent="0.35"/>
    <row r="39" ht="25" customHeight="1" x14ac:dyDescent="0.35"/>
    <row r="40" ht="25" customHeight="1" x14ac:dyDescent="0.35"/>
    <row r="41" ht="25" customHeight="1" x14ac:dyDescent="0.35"/>
    <row r="42" ht="25" customHeight="1" x14ac:dyDescent="0.35"/>
    <row r="43" ht="25" customHeight="1" x14ac:dyDescent="0.35"/>
    <row r="44" ht="25" customHeight="1" x14ac:dyDescent="0.35"/>
    <row r="45" ht="25" customHeight="1" x14ac:dyDescent="0.35"/>
    <row r="46" ht="25" customHeight="1" x14ac:dyDescent="0.35"/>
    <row r="47" ht="25" customHeight="1" x14ac:dyDescent="0.35"/>
    <row r="48" ht="25" customHeight="1" x14ac:dyDescent="0.35"/>
    <row r="49" ht="25" customHeight="1" x14ac:dyDescent="0.35"/>
    <row r="50" ht="25" customHeight="1" x14ac:dyDescent="0.35"/>
    <row r="51" ht="25" customHeight="1" x14ac:dyDescent="0.35"/>
    <row r="52" ht="25" customHeight="1" x14ac:dyDescent="0.35"/>
    <row r="53" ht="25" customHeight="1" x14ac:dyDescent="0.35"/>
    <row r="54" ht="25" customHeight="1" x14ac:dyDescent="0.35"/>
    <row r="55" ht="25" customHeight="1" x14ac:dyDescent="0.35"/>
    <row r="56" ht="25" customHeight="1" x14ac:dyDescent="0.35"/>
    <row r="57" ht="25" customHeight="1" x14ac:dyDescent="0.35"/>
    <row r="58" ht="25" customHeight="1" x14ac:dyDescent="0.35"/>
    <row r="59" ht="25" customHeight="1" x14ac:dyDescent="0.35"/>
    <row r="60" ht="25" customHeight="1" x14ac:dyDescent="0.35"/>
    <row r="61" ht="25" customHeight="1" x14ac:dyDescent="0.35"/>
    <row r="62" ht="25" customHeight="1" x14ac:dyDescent="0.35"/>
    <row r="63" ht="25" customHeight="1" x14ac:dyDescent="0.35"/>
    <row r="64" ht="25" customHeight="1" x14ac:dyDescent="0.35"/>
    <row r="65" ht="25" customHeight="1" x14ac:dyDescent="0.35"/>
    <row r="66" ht="25" customHeight="1" x14ac:dyDescent="0.35"/>
    <row r="67" ht="25" customHeight="1" x14ac:dyDescent="0.35"/>
    <row r="68" ht="25" customHeight="1" x14ac:dyDescent="0.35"/>
    <row r="69" ht="25" customHeight="1" x14ac:dyDescent="0.35"/>
    <row r="70" ht="25" customHeight="1" x14ac:dyDescent="0.35"/>
    <row r="71" ht="25" customHeight="1" x14ac:dyDescent="0.35"/>
    <row r="72" ht="25" customHeight="1" x14ac:dyDescent="0.35"/>
    <row r="73" ht="25" customHeight="1" x14ac:dyDescent="0.35"/>
    <row r="74" ht="25" customHeight="1" x14ac:dyDescent="0.35"/>
    <row r="75" ht="25" customHeight="1" x14ac:dyDescent="0.35"/>
    <row r="76" ht="25" customHeight="1" x14ac:dyDescent="0.35"/>
    <row r="77" ht="25" customHeight="1" x14ac:dyDescent="0.35"/>
    <row r="78" ht="25" customHeight="1" x14ac:dyDescent="0.35"/>
    <row r="79" ht="25" customHeight="1" x14ac:dyDescent="0.35"/>
    <row r="80" ht="25" customHeight="1" x14ac:dyDescent="0.35"/>
    <row r="81" ht="25" customHeight="1" x14ac:dyDescent="0.35"/>
    <row r="82" ht="25" customHeight="1" x14ac:dyDescent="0.35"/>
    <row r="83" ht="25" customHeight="1" x14ac:dyDescent="0.35"/>
    <row r="84" ht="25" customHeight="1" x14ac:dyDescent="0.35"/>
    <row r="85" ht="25" customHeight="1" x14ac:dyDescent="0.35"/>
    <row r="86" ht="25" customHeight="1" x14ac:dyDescent="0.35"/>
    <row r="87" ht="25" customHeight="1" x14ac:dyDescent="0.35"/>
    <row r="88" ht="25" customHeight="1" x14ac:dyDescent="0.35"/>
    <row r="89" ht="25" customHeight="1" x14ac:dyDescent="0.35"/>
    <row r="90" ht="25" customHeight="1" x14ac:dyDescent="0.35"/>
    <row r="91" ht="25" customHeight="1" x14ac:dyDescent="0.35"/>
    <row r="92" ht="25" customHeight="1" x14ac:dyDescent="0.35"/>
    <row r="93" ht="25" customHeight="1" x14ac:dyDescent="0.35"/>
    <row r="94" ht="25" customHeight="1" x14ac:dyDescent="0.35"/>
    <row r="95" ht="25" customHeight="1" x14ac:dyDescent="0.35"/>
    <row r="96" ht="25" customHeight="1" x14ac:dyDescent="0.35"/>
    <row r="97" ht="25" customHeight="1" x14ac:dyDescent="0.35"/>
    <row r="98" ht="25" customHeight="1" x14ac:dyDescent="0.35"/>
    <row r="99" ht="25" customHeight="1" x14ac:dyDescent="0.35"/>
    <row r="100" ht="25" customHeight="1" x14ac:dyDescent="0.35"/>
    <row r="101" ht="25" customHeight="1" x14ac:dyDescent="0.35"/>
    <row r="102" ht="25" customHeight="1" x14ac:dyDescent="0.35"/>
    <row r="103" ht="25" customHeight="1" x14ac:dyDescent="0.35"/>
    <row r="104" ht="25" customHeight="1" x14ac:dyDescent="0.35"/>
    <row r="105" ht="25" customHeight="1" x14ac:dyDescent="0.35"/>
    <row r="106" ht="25" customHeight="1" x14ac:dyDescent="0.35"/>
    <row r="107" ht="25" customHeight="1" x14ac:dyDescent="0.35"/>
    <row r="108" ht="25" customHeight="1" x14ac:dyDescent="0.35"/>
    <row r="109" ht="25" customHeight="1" x14ac:dyDescent="0.35"/>
    <row r="110" ht="25" customHeight="1" x14ac:dyDescent="0.35"/>
    <row r="111" ht="25" customHeight="1" x14ac:dyDescent="0.35"/>
    <row r="112" ht="25" customHeight="1" x14ac:dyDescent="0.35"/>
    <row r="113" ht="25" customHeight="1" x14ac:dyDescent="0.35"/>
    <row r="114" ht="25" customHeight="1" x14ac:dyDescent="0.35"/>
    <row r="115" ht="25" customHeight="1" x14ac:dyDescent="0.35"/>
    <row r="116" ht="25" customHeight="1" x14ac:dyDescent="0.35"/>
    <row r="117" ht="25" customHeight="1" x14ac:dyDescent="0.35"/>
    <row r="118" ht="25" customHeight="1" x14ac:dyDescent="0.35"/>
    <row r="119" ht="25" customHeight="1" x14ac:dyDescent="0.35"/>
    <row r="120" ht="25" customHeight="1" x14ac:dyDescent="0.35"/>
    <row r="121" ht="25" customHeight="1" x14ac:dyDescent="0.35"/>
    <row r="122" ht="25" customHeight="1" x14ac:dyDescent="0.35"/>
    <row r="123" ht="25" customHeight="1" x14ac:dyDescent="0.35"/>
    <row r="124" ht="25" customHeight="1" x14ac:dyDescent="0.35"/>
    <row r="125" ht="25" customHeight="1" x14ac:dyDescent="0.35"/>
    <row r="126" ht="25" customHeight="1" x14ac:dyDescent="0.35"/>
    <row r="127" ht="25" customHeight="1" x14ac:dyDescent="0.35"/>
    <row r="128" ht="25" customHeight="1" x14ac:dyDescent="0.35"/>
    <row r="129" ht="25" customHeight="1" x14ac:dyDescent="0.35"/>
    <row r="130" ht="25" customHeight="1" x14ac:dyDescent="0.35"/>
    <row r="131" ht="25" customHeight="1" x14ac:dyDescent="0.35"/>
    <row r="132" ht="25" customHeight="1" x14ac:dyDescent="0.35"/>
    <row r="133" ht="25" customHeight="1" x14ac:dyDescent="0.35"/>
    <row r="134" ht="25" customHeight="1" x14ac:dyDescent="0.35"/>
    <row r="135" ht="25" customHeight="1" x14ac:dyDescent="0.35"/>
    <row r="136" ht="25" customHeight="1" x14ac:dyDescent="0.35"/>
    <row r="137" ht="25" customHeight="1" x14ac:dyDescent="0.35"/>
    <row r="138" ht="25" customHeight="1" x14ac:dyDescent="0.35"/>
    <row r="139" ht="25" customHeight="1" x14ac:dyDescent="0.35"/>
    <row r="140" ht="25" customHeight="1" x14ac:dyDescent="0.35"/>
    <row r="141" ht="25" customHeight="1" x14ac:dyDescent="0.35"/>
    <row r="142" ht="25" customHeight="1" x14ac:dyDescent="0.35"/>
    <row r="143" ht="25" customHeight="1" x14ac:dyDescent="0.35"/>
    <row r="144" ht="25" customHeight="1" x14ac:dyDescent="0.35"/>
    <row r="145" ht="25" customHeight="1" x14ac:dyDescent="0.35"/>
    <row r="146" ht="25" customHeight="1" x14ac:dyDescent="0.35"/>
    <row r="147" ht="25" customHeight="1" x14ac:dyDescent="0.35"/>
    <row r="148" ht="25" customHeight="1" x14ac:dyDescent="0.35"/>
    <row r="149" ht="25" customHeight="1" x14ac:dyDescent="0.35"/>
    <row r="150" ht="25" customHeight="1" x14ac:dyDescent="0.35"/>
    <row r="151" ht="25" customHeight="1" x14ac:dyDescent="0.35"/>
    <row r="152" ht="25" customHeight="1" x14ac:dyDescent="0.35"/>
    <row r="153" ht="25" customHeight="1" x14ac:dyDescent="0.35"/>
    <row r="154" ht="25" customHeight="1" x14ac:dyDescent="0.35"/>
    <row r="155" ht="25" customHeight="1" x14ac:dyDescent="0.35"/>
    <row r="156" ht="25" customHeight="1" x14ac:dyDescent="0.35"/>
    <row r="157" ht="25" customHeight="1" x14ac:dyDescent="0.35"/>
    <row r="158" ht="25" customHeight="1" x14ac:dyDescent="0.35"/>
    <row r="159" ht="25" customHeight="1" x14ac:dyDescent="0.35"/>
    <row r="160" ht="25" customHeight="1" x14ac:dyDescent="0.35"/>
    <row r="161" ht="25" customHeight="1" x14ac:dyDescent="0.35"/>
    <row r="162" ht="25" customHeight="1" x14ac:dyDescent="0.35"/>
    <row r="163" ht="25" customHeight="1" x14ac:dyDescent="0.35"/>
    <row r="164" ht="25" customHeight="1" x14ac:dyDescent="0.35"/>
    <row r="165" ht="25" customHeight="1" x14ac:dyDescent="0.35"/>
    <row r="166" ht="25" customHeight="1" x14ac:dyDescent="0.35"/>
    <row r="167" ht="25" customHeight="1" x14ac:dyDescent="0.35"/>
    <row r="168" ht="25" customHeight="1" x14ac:dyDescent="0.35"/>
    <row r="169" ht="25" customHeight="1" x14ac:dyDescent="0.35"/>
    <row r="170" ht="25" customHeight="1" x14ac:dyDescent="0.35"/>
    <row r="171" ht="25" customHeight="1" x14ac:dyDescent="0.35"/>
    <row r="172" ht="25" customHeight="1" x14ac:dyDescent="0.35"/>
    <row r="173" ht="25" customHeight="1" x14ac:dyDescent="0.35"/>
    <row r="174" ht="25" customHeight="1" x14ac:dyDescent="0.35"/>
    <row r="175" ht="25" customHeight="1" x14ac:dyDescent="0.35"/>
    <row r="176" ht="25" customHeight="1" x14ac:dyDescent="0.35"/>
    <row r="177" ht="25" customHeight="1" x14ac:dyDescent="0.35"/>
    <row r="178" ht="25" customHeight="1" x14ac:dyDescent="0.35"/>
    <row r="179" ht="25" customHeight="1" x14ac:dyDescent="0.35"/>
    <row r="180" ht="25" customHeight="1" x14ac:dyDescent="0.35"/>
    <row r="181" ht="25" customHeight="1" x14ac:dyDescent="0.35"/>
    <row r="182" ht="25" customHeight="1" x14ac:dyDescent="0.35"/>
    <row r="183" ht="25" customHeight="1" x14ac:dyDescent="0.35"/>
    <row r="184" ht="25" customHeight="1" x14ac:dyDescent="0.35"/>
    <row r="185" ht="25" customHeight="1" x14ac:dyDescent="0.35"/>
    <row r="186" ht="25" customHeight="1" x14ac:dyDescent="0.35"/>
    <row r="187" ht="25" customHeight="1" x14ac:dyDescent="0.35"/>
    <row r="188" ht="25" customHeight="1" x14ac:dyDescent="0.35"/>
    <row r="189" ht="25" customHeight="1" x14ac:dyDescent="0.35"/>
    <row r="190" ht="25" customHeight="1" x14ac:dyDescent="0.35"/>
    <row r="191" ht="25" customHeight="1" x14ac:dyDescent="0.35"/>
    <row r="192" ht="25" customHeight="1" x14ac:dyDescent="0.35"/>
    <row r="193" ht="25" customHeight="1" x14ac:dyDescent="0.35"/>
    <row r="194" ht="25" customHeight="1" x14ac:dyDescent="0.35"/>
    <row r="195" ht="25" customHeight="1" x14ac:dyDescent="0.35"/>
    <row r="196" ht="25" customHeight="1" x14ac:dyDescent="0.35"/>
    <row r="197" ht="25" customHeight="1" x14ac:dyDescent="0.35"/>
    <row r="198" ht="25" customHeight="1" x14ac:dyDescent="0.35"/>
    <row r="199" ht="25" customHeight="1" x14ac:dyDescent="0.35"/>
    <row r="200" ht="25" customHeight="1" x14ac:dyDescent="0.35"/>
    <row r="201" ht="25" customHeight="1" x14ac:dyDescent="0.35"/>
    <row r="202" ht="25" customHeight="1" x14ac:dyDescent="0.35"/>
    <row r="203" ht="25" customHeight="1" x14ac:dyDescent="0.35"/>
    <row r="204" ht="25" customHeight="1" x14ac:dyDescent="0.35"/>
    <row r="205" ht="25" customHeight="1" x14ac:dyDescent="0.35"/>
    <row r="206" ht="25" customHeight="1" x14ac:dyDescent="0.35"/>
    <row r="207" ht="25" customHeight="1" x14ac:dyDescent="0.35"/>
    <row r="208" ht="25" customHeight="1" x14ac:dyDescent="0.35"/>
    <row r="209" ht="25" customHeight="1" x14ac:dyDescent="0.35"/>
    <row r="210" ht="25" customHeight="1" x14ac:dyDescent="0.35"/>
    <row r="211" ht="25" customHeight="1" x14ac:dyDescent="0.35"/>
    <row r="212" ht="25" customHeight="1" x14ac:dyDescent="0.35"/>
    <row r="213" ht="25" customHeight="1" x14ac:dyDescent="0.35"/>
    <row r="214" ht="25" customHeight="1" x14ac:dyDescent="0.35"/>
    <row r="215" ht="25" customHeight="1" x14ac:dyDescent="0.35"/>
    <row r="216" ht="25" customHeight="1" x14ac:dyDescent="0.35"/>
    <row r="217" ht="25" customHeight="1" x14ac:dyDescent="0.35"/>
    <row r="218" ht="25" customHeight="1" x14ac:dyDescent="0.35"/>
    <row r="219" ht="25" customHeight="1" x14ac:dyDescent="0.35"/>
    <row r="220" ht="25" customHeight="1" x14ac:dyDescent="0.35"/>
    <row r="221" ht="25" customHeight="1" x14ac:dyDescent="0.35"/>
    <row r="222" ht="25" customHeight="1" x14ac:dyDescent="0.35"/>
    <row r="223" ht="25" customHeight="1" x14ac:dyDescent="0.35"/>
    <row r="224" ht="25" customHeight="1" x14ac:dyDescent="0.35"/>
    <row r="225" ht="25" customHeight="1" x14ac:dyDescent="0.35"/>
    <row r="226" ht="25" customHeight="1" x14ac:dyDescent="0.35"/>
    <row r="227" ht="25" customHeight="1" x14ac:dyDescent="0.35"/>
    <row r="228" ht="25" customHeight="1" x14ac:dyDescent="0.35"/>
    <row r="229" ht="25" customHeight="1" x14ac:dyDescent="0.35"/>
    <row r="230" ht="25" customHeight="1" x14ac:dyDescent="0.35"/>
    <row r="231" ht="25" customHeight="1" x14ac:dyDescent="0.35"/>
    <row r="232" ht="25" customHeight="1" x14ac:dyDescent="0.35"/>
    <row r="233" ht="25" customHeight="1" x14ac:dyDescent="0.35"/>
    <row r="234" ht="25" customHeight="1" x14ac:dyDescent="0.35"/>
    <row r="235" ht="25" customHeight="1" x14ac:dyDescent="0.35"/>
    <row r="236" ht="25" customHeight="1" x14ac:dyDescent="0.35"/>
    <row r="237" ht="25" customHeight="1" x14ac:dyDescent="0.35"/>
    <row r="238" ht="25" customHeight="1" x14ac:dyDescent="0.35"/>
    <row r="239" ht="25" customHeight="1" x14ac:dyDescent="0.35"/>
    <row r="240" ht="25" customHeight="1" x14ac:dyDescent="0.35"/>
    <row r="241" ht="25" customHeight="1" x14ac:dyDescent="0.35"/>
    <row r="242" ht="25" customHeight="1" x14ac:dyDescent="0.35"/>
    <row r="243" ht="25" customHeight="1" x14ac:dyDescent="0.35"/>
    <row r="244" ht="25" customHeight="1" x14ac:dyDescent="0.35"/>
    <row r="245" ht="25" customHeight="1" x14ac:dyDescent="0.35"/>
    <row r="246" ht="25" customHeight="1" x14ac:dyDescent="0.35"/>
    <row r="247" ht="25" customHeight="1" x14ac:dyDescent="0.35"/>
    <row r="248" ht="25" customHeight="1" x14ac:dyDescent="0.35"/>
    <row r="249" ht="25" customHeight="1" x14ac:dyDescent="0.35"/>
    <row r="250" ht="25" customHeight="1" x14ac:dyDescent="0.35"/>
    <row r="251" ht="25" customHeight="1" x14ac:dyDescent="0.35"/>
    <row r="252" ht="25" customHeight="1" x14ac:dyDescent="0.35"/>
    <row r="253" ht="25" customHeight="1" x14ac:dyDescent="0.35"/>
    <row r="254" ht="25" customHeight="1" x14ac:dyDescent="0.35"/>
    <row r="255" ht="25" customHeight="1" x14ac:dyDescent="0.35"/>
    <row r="256" ht="25" customHeight="1" x14ac:dyDescent="0.35"/>
    <row r="257" ht="25" customHeight="1" x14ac:dyDescent="0.35"/>
    <row r="258" ht="25" customHeight="1" x14ac:dyDescent="0.35"/>
    <row r="259" ht="25" customHeight="1" x14ac:dyDescent="0.35"/>
    <row r="260" ht="25" customHeight="1" x14ac:dyDescent="0.35"/>
    <row r="261" ht="25" customHeight="1" x14ac:dyDescent="0.35"/>
    <row r="262" ht="25" customHeight="1" x14ac:dyDescent="0.35"/>
    <row r="263" ht="25" customHeight="1" x14ac:dyDescent="0.35"/>
    <row r="264" ht="25" customHeight="1" x14ac:dyDescent="0.35"/>
    <row r="265" ht="25" customHeight="1" x14ac:dyDescent="0.35"/>
    <row r="266" ht="25" customHeight="1" x14ac:dyDescent="0.35"/>
    <row r="267" ht="25" customHeight="1" x14ac:dyDescent="0.35"/>
    <row r="268" ht="25" customHeight="1" x14ac:dyDescent="0.35"/>
    <row r="269" ht="25" customHeight="1" x14ac:dyDescent="0.35"/>
    <row r="270" ht="25" customHeight="1" x14ac:dyDescent="0.35"/>
    <row r="271" ht="25" customHeight="1" x14ac:dyDescent="0.35"/>
    <row r="272" ht="25" customHeight="1" x14ac:dyDescent="0.35"/>
    <row r="273" ht="25" customHeight="1" x14ac:dyDescent="0.35"/>
    <row r="274" ht="25" customHeight="1" x14ac:dyDescent="0.35"/>
    <row r="275" ht="25" customHeight="1" x14ac:dyDescent="0.35"/>
    <row r="276" ht="25" customHeight="1" x14ac:dyDescent="0.35"/>
    <row r="277" ht="25" customHeight="1" x14ac:dyDescent="0.35"/>
    <row r="278" ht="25" customHeight="1" x14ac:dyDescent="0.35"/>
    <row r="279" ht="25" customHeight="1" x14ac:dyDescent="0.35"/>
    <row r="280" ht="25" customHeight="1" x14ac:dyDescent="0.35"/>
    <row r="281" ht="25" customHeight="1" x14ac:dyDescent="0.35"/>
    <row r="282" ht="25" customHeight="1" x14ac:dyDescent="0.35"/>
    <row r="283" ht="25" customHeight="1" x14ac:dyDescent="0.35"/>
    <row r="284" ht="25" customHeight="1" x14ac:dyDescent="0.35"/>
    <row r="285" ht="25" customHeight="1" x14ac:dyDescent="0.35"/>
    <row r="286" ht="25" customHeight="1" x14ac:dyDescent="0.35"/>
    <row r="287" ht="25" customHeight="1" x14ac:dyDescent="0.35"/>
    <row r="288" ht="25" customHeight="1" x14ac:dyDescent="0.35"/>
    <row r="289" ht="25" customHeight="1" x14ac:dyDescent="0.35"/>
    <row r="290" ht="25" customHeight="1" x14ac:dyDescent="0.35"/>
    <row r="291" ht="25" customHeight="1" x14ac:dyDescent="0.35"/>
    <row r="292" ht="25" customHeight="1" x14ac:dyDescent="0.35"/>
    <row r="293" ht="25" customHeight="1" x14ac:dyDescent="0.35"/>
    <row r="294" ht="25" customHeight="1" x14ac:dyDescent="0.35"/>
    <row r="295" ht="25" customHeight="1" x14ac:dyDescent="0.35"/>
    <row r="296" ht="25" customHeight="1" x14ac:dyDescent="0.35"/>
    <row r="297" ht="25" customHeight="1" x14ac:dyDescent="0.35"/>
    <row r="298" ht="25" customHeight="1" x14ac:dyDescent="0.35"/>
    <row r="299" ht="25" customHeight="1" x14ac:dyDescent="0.35"/>
    <row r="300" ht="25" customHeight="1" x14ac:dyDescent="0.35"/>
    <row r="301" ht="25" customHeight="1" x14ac:dyDescent="0.35"/>
    <row r="302" ht="25" customHeight="1" x14ac:dyDescent="0.35"/>
    <row r="303" ht="25" customHeight="1" x14ac:dyDescent="0.35"/>
    <row r="304" ht="25" customHeight="1" x14ac:dyDescent="0.35"/>
    <row r="305" ht="25" customHeight="1" x14ac:dyDescent="0.35"/>
    <row r="306" ht="25" customHeight="1" x14ac:dyDescent="0.35"/>
    <row r="307" ht="25" customHeight="1" x14ac:dyDescent="0.35"/>
    <row r="308" ht="25" customHeight="1" x14ac:dyDescent="0.35"/>
    <row r="309" ht="25" customHeight="1" x14ac:dyDescent="0.35"/>
    <row r="310" ht="25" customHeight="1" x14ac:dyDescent="0.35"/>
    <row r="311" ht="25" customHeight="1" x14ac:dyDescent="0.35"/>
    <row r="312" ht="25" customHeight="1" x14ac:dyDescent="0.35"/>
    <row r="313" ht="25" customHeight="1" x14ac:dyDescent="0.35"/>
    <row r="314" ht="25" customHeight="1" x14ac:dyDescent="0.35"/>
    <row r="315" ht="25" customHeight="1" x14ac:dyDescent="0.35"/>
    <row r="316" ht="25" customHeight="1" x14ac:dyDescent="0.35"/>
    <row r="317" ht="25" customHeight="1" x14ac:dyDescent="0.35"/>
    <row r="318" ht="25" customHeight="1" x14ac:dyDescent="0.35"/>
    <row r="319" ht="25" customHeight="1" x14ac:dyDescent="0.35"/>
    <row r="320" ht="25" customHeight="1" x14ac:dyDescent="0.35"/>
    <row r="321" ht="25" customHeight="1" x14ac:dyDescent="0.35"/>
    <row r="322" ht="25" customHeight="1" x14ac:dyDescent="0.35"/>
    <row r="323" ht="25" customHeight="1" x14ac:dyDescent="0.35"/>
    <row r="324" ht="25" customHeight="1" x14ac:dyDescent="0.35"/>
    <row r="325" ht="25" customHeight="1" x14ac:dyDescent="0.35"/>
    <row r="326" ht="25" customHeight="1" x14ac:dyDescent="0.35"/>
    <row r="327" ht="25" customHeight="1" x14ac:dyDescent="0.35"/>
    <row r="328" ht="25" customHeight="1" x14ac:dyDescent="0.35"/>
    <row r="329" ht="25" customHeight="1" x14ac:dyDescent="0.35"/>
    <row r="330" ht="25" customHeight="1" x14ac:dyDescent="0.35"/>
    <row r="331" ht="25" customHeight="1" x14ac:dyDescent="0.35"/>
    <row r="332" ht="25" customHeight="1" x14ac:dyDescent="0.35"/>
    <row r="333" ht="25" customHeight="1" x14ac:dyDescent="0.35"/>
    <row r="334" ht="25" customHeight="1" x14ac:dyDescent="0.35"/>
    <row r="335" ht="25" customHeight="1" x14ac:dyDescent="0.35"/>
    <row r="336" ht="25" customHeight="1" x14ac:dyDescent="0.35"/>
    <row r="337" ht="25" customHeight="1" x14ac:dyDescent="0.35"/>
    <row r="338" ht="25" customHeight="1" x14ac:dyDescent="0.35"/>
    <row r="339" ht="25" customHeight="1" x14ac:dyDescent="0.35"/>
    <row r="340" ht="25" customHeight="1" x14ac:dyDescent="0.35"/>
    <row r="341" ht="25" customHeight="1" x14ac:dyDescent="0.35"/>
    <row r="342" ht="25" customHeight="1" x14ac:dyDescent="0.35"/>
    <row r="343" ht="25" customHeight="1" x14ac:dyDescent="0.35"/>
    <row r="344" ht="25" customHeight="1" x14ac:dyDescent="0.35"/>
    <row r="345" ht="25" customHeight="1" x14ac:dyDescent="0.35"/>
    <row r="346" ht="25" customHeight="1" x14ac:dyDescent="0.35"/>
    <row r="347" ht="25" customHeight="1" x14ac:dyDescent="0.35"/>
    <row r="348" ht="25" customHeight="1" x14ac:dyDescent="0.35"/>
    <row r="349" ht="25" customHeight="1" x14ac:dyDescent="0.35"/>
    <row r="350" ht="25" customHeight="1" x14ac:dyDescent="0.35"/>
    <row r="351" ht="25" customHeight="1" x14ac:dyDescent="0.35"/>
    <row r="352" ht="25" customHeight="1" x14ac:dyDescent="0.35"/>
    <row r="353" ht="25" customHeight="1" x14ac:dyDescent="0.35"/>
    <row r="354" ht="25" customHeight="1" x14ac:dyDescent="0.35"/>
    <row r="355" ht="25" customHeight="1" x14ac:dyDescent="0.35"/>
    <row r="356" ht="25" customHeight="1" x14ac:dyDescent="0.35"/>
    <row r="357" ht="25" customHeight="1" x14ac:dyDescent="0.35"/>
    <row r="358" ht="25" customHeight="1" x14ac:dyDescent="0.35"/>
    <row r="359" ht="25" customHeight="1" x14ac:dyDescent="0.35"/>
    <row r="360" ht="25" customHeight="1" x14ac:dyDescent="0.35"/>
    <row r="361" ht="25" customHeight="1" x14ac:dyDescent="0.35"/>
    <row r="362" ht="25" customHeight="1" x14ac:dyDescent="0.35"/>
    <row r="363" ht="25" customHeight="1" x14ac:dyDescent="0.35"/>
    <row r="364" ht="25" customHeight="1" x14ac:dyDescent="0.35"/>
    <row r="365" ht="25" customHeight="1" x14ac:dyDescent="0.35"/>
    <row r="366" ht="25" customHeight="1" x14ac:dyDescent="0.35"/>
    <row r="367" ht="25" customHeight="1" x14ac:dyDescent="0.35"/>
    <row r="368" ht="25" customHeight="1" x14ac:dyDescent="0.35"/>
    <row r="369" ht="25" customHeight="1" x14ac:dyDescent="0.35"/>
    <row r="370" ht="25" customHeight="1" x14ac:dyDescent="0.35"/>
    <row r="371" ht="25" customHeight="1" x14ac:dyDescent="0.35"/>
    <row r="372" ht="25" customHeight="1" x14ac:dyDescent="0.35"/>
    <row r="373" ht="25" customHeight="1" x14ac:dyDescent="0.35"/>
    <row r="374" ht="25" customHeight="1" x14ac:dyDescent="0.35"/>
    <row r="375" ht="25" customHeight="1" x14ac:dyDescent="0.35"/>
    <row r="376" ht="25" customHeight="1" x14ac:dyDescent="0.35"/>
    <row r="377" ht="25" customHeight="1" x14ac:dyDescent="0.35"/>
    <row r="378" ht="25" customHeight="1" x14ac:dyDescent="0.35"/>
    <row r="379" ht="25" customHeight="1" x14ac:dyDescent="0.35"/>
    <row r="380" ht="25" customHeight="1" x14ac:dyDescent="0.35"/>
    <row r="381" ht="25" customHeight="1" x14ac:dyDescent="0.35"/>
    <row r="382" ht="25" customHeight="1" x14ac:dyDescent="0.35"/>
    <row r="383" ht="25" customHeight="1" x14ac:dyDescent="0.35"/>
    <row r="384" ht="25" customHeight="1" x14ac:dyDescent="0.35"/>
    <row r="385" ht="25" customHeight="1" x14ac:dyDescent="0.35"/>
    <row r="386" ht="25" customHeight="1" x14ac:dyDescent="0.35"/>
    <row r="387" ht="25" customHeight="1" x14ac:dyDescent="0.35"/>
    <row r="388" ht="25" customHeight="1" x14ac:dyDescent="0.35"/>
    <row r="389" ht="25" customHeight="1" x14ac:dyDescent="0.35"/>
    <row r="390" ht="25" customHeight="1" x14ac:dyDescent="0.35"/>
    <row r="391" ht="25" customHeight="1" x14ac:dyDescent="0.35"/>
    <row r="392" ht="25" customHeight="1" x14ac:dyDescent="0.35"/>
    <row r="393" ht="25" customHeight="1" x14ac:dyDescent="0.35"/>
    <row r="394" ht="25" customHeight="1" x14ac:dyDescent="0.35"/>
    <row r="395" ht="25" customHeight="1" x14ac:dyDescent="0.35"/>
    <row r="396" ht="25" customHeight="1" x14ac:dyDescent="0.35"/>
    <row r="397" ht="25" customHeight="1" x14ac:dyDescent="0.35"/>
    <row r="398" ht="25" customHeight="1" x14ac:dyDescent="0.35"/>
    <row r="399" ht="25" customHeight="1" x14ac:dyDescent="0.35"/>
    <row r="400" ht="25" customHeight="1" x14ac:dyDescent="0.35"/>
    <row r="401" ht="25" customHeight="1" x14ac:dyDescent="0.35"/>
    <row r="402" ht="25" customHeight="1" x14ac:dyDescent="0.35"/>
    <row r="403" ht="25" customHeight="1" x14ac:dyDescent="0.35"/>
    <row r="404" ht="25" customHeight="1" x14ac:dyDescent="0.35"/>
    <row r="405" ht="25" customHeight="1" x14ac:dyDescent="0.35"/>
    <row r="406" ht="25" customHeight="1" x14ac:dyDescent="0.35"/>
    <row r="407" ht="25" customHeight="1" x14ac:dyDescent="0.35"/>
    <row r="408" ht="25" customHeight="1" x14ac:dyDescent="0.35"/>
    <row r="409" ht="25" customHeight="1" x14ac:dyDescent="0.35"/>
    <row r="410" ht="25" customHeight="1" x14ac:dyDescent="0.35"/>
    <row r="411" ht="25" customHeight="1" x14ac:dyDescent="0.35"/>
    <row r="412" ht="25" customHeight="1" x14ac:dyDescent="0.35"/>
    <row r="413" ht="25" customHeight="1" x14ac:dyDescent="0.35"/>
    <row r="414" ht="25" customHeight="1" x14ac:dyDescent="0.35"/>
    <row r="415" ht="25" customHeight="1" x14ac:dyDescent="0.35"/>
    <row r="416" ht="25" customHeight="1" x14ac:dyDescent="0.35"/>
    <row r="417" ht="25" customHeight="1" x14ac:dyDescent="0.35"/>
    <row r="418" ht="25" customHeight="1" x14ac:dyDescent="0.35"/>
    <row r="419" ht="25" customHeight="1" x14ac:dyDescent="0.35"/>
    <row r="420" ht="25" customHeight="1" x14ac:dyDescent="0.35"/>
    <row r="421" ht="25" customHeight="1" x14ac:dyDescent="0.35"/>
    <row r="422" ht="25" customHeight="1" x14ac:dyDescent="0.35"/>
    <row r="423" ht="25" customHeight="1" x14ac:dyDescent="0.35"/>
    <row r="424" ht="25" customHeight="1" x14ac:dyDescent="0.35"/>
    <row r="425" ht="25" customHeight="1" x14ac:dyDescent="0.35"/>
    <row r="426" ht="25" customHeight="1" x14ac:dyDescent="0.35"/>
    <row r="427" ht="25" customHeight="1" x14ac:dyDescent="0.35"/>
    <row r="428" ht="25" customHeight="1" x14ac:dyDescent="0.35"/>
    <row r="429" ht="25" customHeight="1" x14ac:dyDescent="0.35"/>
    <row r="430" ht="25" customHeight="1" x14ac:dyDescent="0.35"/>
    <row r="431" ht="25" customHeight="1" x14ac:dyDescent="0.35"/>
    <row r="432" ht="25" customHeight="1" x14ac:dyDescent="0.35"/>
    <row r="433" ht="25" customHeight="1" x14ac:dyDescent="0.35"/>
    <row r="434" ht="25" customHeight="1" x14ac:dyDescent="0.35"/>
    <row r="435" ht="25" customHeight="1" x14ac:dyDescent="0.35"/>
    <row r="436" ht="25" customHeight="1" x14ac:dyDescent="0.35"/>
    <row r="437" ht="25" customHeight="1" x14ac:dyDescent="0.35"/>
    <row r="438" ht="25" customHeight="1" x14ac:dyDescent="0.35"/>
    <row r="439" ht="25" customHeight="1" x14ac:dyDescent="0.35"/>
    <row r="440" ht="25" customHeight="1" x14ac:dyDescent="0.35"/>
    <row r="441" ht="25" customHeight="1" x14ac:dyDescent="0.35"/>
    <row r="442" ht="25" customHeight="1" x14ac:dyDescent="0.35"/>
    <row r="443" ht="25" customHeight="1" x14ac:dyDescent="0.35"/>
    <row r="444" ht="25" customHeight="1" x14ac:dyDescent="0.35"/>
    <row r="445" ht="25" customHeight="1" x14ac:dyDescent="0.35"/>
    <row r="446" ht="25" customHeight="1" x14ac:dyDescent="0.35"/>
    <row r="447" ht="25" customHeight="1" x14ac:dyDescent="0.35"/>
    <row r="448" ht="25" customHeight="1" x14ac:dyDescent="0.35"/>
    <row r="449" ht="25" customHeight="1" x14ac:dyDescent="0.35"/>
    <row r="450" ht="25" customHeight="1" x14ac:dyDescent="0.35"/>
    <row r="451" ht="25" customHeight="1" x14ac:dyDescent="0.35"/>
    <row r="452" ht="25" customHeight="1" x14ac:dyDescent="0.35"/>
    <row r="453" ht="25" customHeight="1" x14ac:dyDescent="0.35"/>
    <row r="454" ht="25" customHeight="1" x14ac:dyDescent="0.35"/>
    <row r="455" ht="25" customHeight="1" x14ac:dyDescent="0.35"/>
    <row r="456" ht="25" customHeight="1" x14ac:dyDescent="0.35"/>
    <row r="457" ht="25" customHeight="1" x14ac:dyDescent="0.35"/>
    <row r="458" ht="25" customHeight="1" x14ac:dyDescent="0.35"/>
    <row r="459" ht="25" customHeight="1" x14ac:dyDescent="0.35"/>
    <row r="460" ht="25" customHeight="1" x14ac:dyDescent="0.35"/>
    <row r="461" ht="25" customHeight="1" x14ac:dyDescent="0.35"/>
    <row r="462" ht="25" customHeight="1" x14ac:dyDescent="0.35"/>
    <row r="463" ht="25" customHeight="1" x14ac:dyDescent="0.35"/>
    <row r="464" ht="25" customHeight="1" x14ac:dyDescent="0.35"/>
    <row r="465" ht="25" customHeight="1" x14ac:dyDescent="0.35"/>
    <row r="466" ht="25" customHeight="1" x14ac:dyDescent="0.35"/>
    <row r="467" ht="25" customHeight="1" x14ac:dyDescent="0.35"/>
    <row r="468" ht="25" customHeight="1" x14ac:dyDescent="0.35"/>
    <row r="469" ht="25" customHeight="1" x14ac:dyDescent="0.35"/>
    <row r="470" ht="25" customHeight="1" x14ac:dyDescent="0.35"/>
    <row r="471" ht="25" customHeight="1" x14ac:dyDescent="0.35"/>
    <row r="472" ht="25" customHeight="1" x14ac:dyDescent="0.35"/>
    <row r="473" ht="25" customHeight="1" x14ac:dyDescent="0.35"/>
    <row r="474" ht="25" customHeight="1" x14ac:dyDescent="0.35"/>
    <row r="475" ht="25" customHeight="1" x14ac:dyDescent="0.35"/>
    <row r="476" ht="25" customHeight="1" x14ac:dyDescent="0.35"/>
    <row r="477" ht="25" customHeight="1" x14ac:dyDescent="0.35"/>
    <row r="478" ht="25" customHeight="1" x14ac:dyDescent="0.35"/>
    <row r="479" ht="25" customHeight="1" x14ac:dyDescent="0.35"/>
    <row r="480" ht="25" customHeight="1" x14ac:dyDescent="0.35"/>
    <row r="481" ht="25" customHeight="1" x14ac:dyDescent="0.35"/>
    <row r="482" ht="25" customHeight="1" x14ac:dyDescent="0.35"/>
    <row r="483" ht="25" customHeight="1" x14ac:dyDescent="0.35"/>
    <row r="484" ht="25" customHeight="1" x14ac:dyDescent="0.35"/>
    <row r="485" ht="25" customHeight="1" x14ac:dyDescent="0.35"/>
    <row r="486" ht="25" customHeight="1" x14ac:dyDescent="0.35"/>
    <row r="487" ht="25" customHeight="1" x14ac:dyDescent="0.35"/>
    <row r="488" ht="25" customHeight="1" x14ac:dyDescent="0.35"/>
    <row r="489" ht="25" customHeight="1" x14ac:dyDescent="0.35"/>
    <row r="490" ht="25" customHeight="1" x14ac:dyDescent="0.35"/>
    <row r="491" ht="25" customHeight="1" x14ac:dyDescent="0.35"/>
    <row r="492" ht="25" customHeight="1" x14ac:dyDescent="0.35"/>
    <row r="493" ht="25" customHeight="1" x14ac:dyDescent="0.35"/>
    <row r="494" ht="25" customHeight="1" x14ac:dyDescent="0.35"/>
    <row r="495" ht="25" customHeight="1" x14ac:dyDescent="0.35"/>
    <row r="496" ht="25" customHeight="1" x14ac:dyDescent="0.35"/>
    <row r="497" ht="25" customHeight="1" x14ac:dyDescent="0.35"/>
    <row r="498" ht="25" customHeight="1" x14ac:dyDescent="0.35"/>
    <row r="499" ht="25" customHeight="1" x14ac:dyDescent="0.35"/>
    <row r="500" ht="25" customHeight="1" x14ac:dyDescent="0.35"/>
    <row r="501" ht="25" customHeight="1" x14ac:dyDescent="0.35"/>
    <row r="502" ht="25" customHeight="1" x14ac:dyDescent="0.35"/>
    <row r="503" ht="25" customHeight="1" x14ac:dyDescent="0.35"/>
    <row r="504" ht="25" customHeight="1" x14ac:dyDescent="0.35"/>
    <row r="505" ht="25" customHeight="1" x14ac:dyDescent="0.35"/>
    <row r="506" ht="25" customHeight="1" x14ac:dyDescent="0.35"/>
    <row r="507" ht="25" customHeight="1" x14ac:dyDescent="0.35"/>
    <row r="508" ht="25" customHeight="1" x14ac:dyDescent="0.35"/>
    <row r="509" ht="25" customHeight="1" x14ac:dyDescent="0.35"/>
    <row r="510" ht="25" customHeight="1" x14ac:dyDescent="0.35"/>
    <row r="511" ht="25" customHeight="1" x14ac:dyDescent="0.35"/>
    <row r="512" ht="25" customHeight="1" x14ac:dyDescent="0.35"/>
    <row r="513" ht="25" customHeight="1" x14ac:dyDescent="0.35"/>
    <row r="514" ht="25" customHeight="1" x14ac:dyDescent="0.35"/>
    <row r="515" ht="25" customHeight="1" x14ac:dyDescent="0.35"/>
    <row r="516" ht="25" customHeight="1" x14ac:dyDescent="0.35"/>
    <row r="517" ht="25" customHeight="1" x14ac:dyDescent="0.35"/>
    <row r="518" ht="25" customHeight="1" x14ac:dyDescent="0.35"/>
    <row r="519" ht="25" customHeight="1" x14ac:dyDescent="0.35"/>
    <row r="520" ht="25" customHeight="1" x14ac:dyDescent="0.35"/>
    <row r="521" ht="25" customHeight="1" x14ac:dyDescent="0.35"/>
    <row r="522" ht="25" customHeight="1" x14ac:dyDescent="0.35"/>
    <row r="523" ht="25" customHeight="1" x14ac:dyDescent="0.35"/>
    <row r="524" ht="25" customHeight="1" x14ac:dyDescent="0.35"/>
    <row r="525" ht="25" customHeight="1" x14ac:dyDescent="0.35"/>
    <row r="526" ht="25" customHeight="1" x14ac:dyDescent="0.35"/>
    <row r="527" ht="25" customHeight="1" x14ac:dyDescent="0.35"/>
    <row r="528" ht="25" customHeight="1" x14ac:dyDescent="0.35"/>
    <row r="529" ht="25" customHeight="1" x14ac:dyDescent="0.35"/>
    <row r="530" ht="25" customHeight="1" x14ac:dyDescent="0.35"/>
    <row r="531" ht="25" customHeight="1" x14ac:dyDescent="0.35"/>
    <row r="532" ht="25" customHeight="1" x14ac:dyDescent="0.35"/>
    <row r="533" ht="25" customHeight="1" x14ac:dyDescent="0.35"/>
    <row r="534" ht="25" customHeight="1" x14ac:dyDescent="0.35"/>
    <row r="535" ht="25" customHeight="1" x14ac:dyDescent="0.35"/>
    <row r="536" ht="25" customHeight="1" x14ac:dyDescent="0.35"/>
    <row r="537" ht="25" customHeight="1" x14ac:dyDescent="0.35"/>
    <row r="538" ht="25" customHeight="1" x14ac:dyDescent="0.35"/>
    <row r="539" ht="25" customHeight="1" x14ac:dyDescent="0.35"/>
    <row r="540" ht="25" customHeight="1" x14ac:dyDescent="0.35"/>
    <row r="541" ht="25" customHeight="1" x14ac:dyDescent="0.35"/>
    <row r="542" ht="25" customHeight="1" x14ac:dyDescent="0.35"/>
    <row r="543" ht="25" customHeight="1" x14ac:dyDescent="0.35"/>
    <row r="544" ht="25" customHeight="1" x14ac:dyDescent="0.35"/>
    <row r="545" ht="25" customHeight="1" x14ac:dyDescent="0.35"/>
    <row r="546" ht="25" customHeight="1" x14ac:dyDescent="0.35"/>
    <row r="547" ht="25" customHeight="1" x14ac:dyDescent="0.35"/>
    <row r="548" ht="25" customHeight="1" x14ac:dyDescent="0.35"/>
    <row r="549" ht="25" customHeight="1" x14ac:dyDescent="0.35"/>
    <row r="550" ht="25" customHeight="1" x14ac:dyDescent="0.35"/>
    <row r="551" ht="25" customHeight="1" x14ac:dyDescent="0.35"/>
    <row r="552" ht="25" customHeight="1" x14ac:dyDescent="0.35"/>
    <row r="553" ht="25" customHeight="1" x14ac:dyDescent="0.35"/>
    <row r="554" ht="25" customHeight="1" x14ac:dyDescent="0.35"/>
    <row r="555" ht="25" customHeight="1" x14ac:dyDescent="0.35"/>
    <row r="556" ht="25" customHeight="1" x14ac:dyDescent="0.35"/>
    <row r="557" ht="25" customHeight="1" x14ac:dyDescent="0.35"/>
    <row r="558" ht="25" customHeight="1" x14ac:dyDescent="0.35"/>
    <row r="559" ht="25" customHeight="1" x14ac:dyDescent="0.35"/>
    <row r="560" ht="25" customHeight="1" x14ac:dyDescent="0.35"/>
    <row r="561" ht="25" customHeight="1" x14ac:dyDescent="0.35"/>
    <row r="562" ht="25" customHeight="1" x14ac:dyDescent="0.35"/>
    <row r="563" ht="25" customHeight="1" x14ac:dyDescent="0.35"/>
    <row r="564" ht="25" customHeight="1" x14ac:dyDescent="0.35"/>
    <row r="565" ht="25" customHeight="1" x14ac:dyDescent="0.35"/>
    <row r="566" ht="25" customHeight="1" x14ac:dyDescent="0.35"/>
    <row r="567" ht="25" customHeight="1" x14ac:dyDescent="0.35"/>
    <row r="568" ht="25" customHeight="1" x14ac:dyDescent="0.35"/>
    <row r="569" ht="25" customHeight="1" x14ac:dyDescent="0.35"/>
    <row r="570" ht="25" customHeight="1" x14ac:dyDescent="0.35"/>
    <row r="571" ht="25" customHeight="1" x14ac:dyDescent="0.35"/>
    <row r="572" ht="25" customHeight="1" x14ac:dyDescent="0.35"/>
    <row r="573" ht="25" customHeight="1" x14ac:dyDescent="0.35"/>
    <row r="574" ht="25" customHeight="1" x14ac:dyDescent="0.35"/>
    <row r="575" ht="25" customHeight="1" x14ac:dyDescent="0.35"/>
    <row r="576" ht="25" customHeight="1" x14ac:dyDescent="0.35"/>
    <row r="577" ht="25" customHeight="1" x14ac:dyDescent="0.35"/>
    <row r="578" ht="25" customHeight="1" x14ac:dyDescent="0.35"/>
    <row r="579" ht="25" customHeight="1" x14ac:dyDescent="0.35"/>
    <row r="580" ht="25" customHeight="1" x14ac:dyDescent="0.35"/>
    <row r="581" ht="25" customHeight="1" x14ac:dyDescent="0.35"/>
    <row r="582" ht="25" customHeight="1" x14ac:dyDescent="0.35"/>
    <row r="583" ht="25" customHeight="1" x14ac:dyDescent="0.35"/>
    <row r="584" ht="25" customHeight="1" x14ac:dyDescent="0.35"/>
    <row r="585" ht="25" customHeight="1" x14ac:dyDescent="0.35"/>
    <row r="586" ht="25" customHeight="1" x14ac:dyDescent="0.35"/>
    <row r="587" ht="25" customHeight="1" x14ac:dyDescent="0.35"/>
    <row r="588" ht="25" customHeight="1" x14ac:dyDescent="0.35"/>
    <row r="589" ht="25" customHeight="1" x14ac:dyDescent="0.35"/>
    <row r="590" ht="25" customHeight="1" x14ac:dyDescent="0.35"/>
    <row r="591" ht="25" customHeight="1" x14ac:dyDescent="0.35"/>
    <row r="592" ht="25" customHeight="1" x14ac:dyDescent="0.35"/>
    <row r="593" ht="25" customHeight="1" x14ac:dyDescent="0.35"/>
    <row r="594" ht="25" customHeight="1" x14ac:dyDescent="0.35"/>
    <row r="595" ht="25" customHeight="1" x14ac:dyDescent="0.35"/>
    <row r="596" ht="25" customHeight="1" x14ac:dyDescent="0.35"/>
    <row r="597" ht="25" customHeight="1" x14ac:dyDescent="0.35"/>
    <row r="598" ht="25" customHeight="1" x14ac:dyDescent="0.35"/>
    <row r="599" ht="25" customHeight="1" x14ac:dyDescent="0.35"/>
    <row r="600" ht="25" customHeight="1" x14ac:dyDescent="0.35"/>
    <row r="601" ht="25" customHeight="1" x14ac:dyDescent="0.35"/>
    <row r="602" ht="25" customHeight="1" x14ac:dyDescent="0.35"/>
    <row r="603" ht="25" customHeight="1" x14ac:dyDescent="0.35"/>
    <row r="604" ht="25" customHeight="1" x14ac:dyDescent="0.35"/>
    <row r="605" ht="25" customHeight="1" x14ac:dyDescent="0.35"/>
    <row r="606" ht="25" customHeight="1" x14ac:dyDescent="0.35"/>
    <row r="607" ht="25" customHeight="1" x14ac:dyDescent="0.35"/>
    <row r="608" ht="25" customHeight="1" x14ac:dyDescent="0.35"/>
    <row r="609" ht="25" customHeight="1" x14ac:dyDescent="0.35"/>
    <row r="610" ht="25" customHeight="1" x14ac:dyDescent="0.35"/>
    <row r="611" ht="25" customHeight="1" x14ac:dyDescent="0.35"/>
    <row r="612" ht="25" customHeight="1" x14ac:dyDescent="0.35"/>
    <row r="613" ht="25" customHeight="1" x14ac:dyDescent="0.35"/>
    <row r="614" ht="25" customHeight="1" x14ac:dyDescent="0.35"/>
    <row r="615" ht="25" customHeight="1" x14ac:dyDescent="0.35"/>
    <row r="616" ht="25" customHeight="1" x14ac:dyDescent="0.35"/>
    <row r="617" ht="25" customHeight="1" x14ac:dyDescent="0.35"/>
    <row r="618" ht="25" customHeight="1" x14ac:dyDescent="0.35"/>
    <row r="619" ht="25" customHeight="1" x14ac:dyDescent="0.35"/>
    <row r="620" ht="25" customHeight="1" x14ac:dyDescent="0.35"/>
    <row r="621" ht="25" customHeight="1" x14ac:dyDescent="0.35"/>
    <row r="622" ht="25" customHeight="1" x14ac:dyDescent="0.35"/>
    <row r="623" ht="25" customHeight="1" x14ac:dyDescent="0.35"/>
    <row r="624" ht="25" customHeight="1" x14ac:dyDescent="0.35"/>
    <row r="625" ht="25" customHeight="1" x14ac:dyDescent="0.35"/>
    <row r="626" ht="25" customHeight="1" x14ac:dyDescent="0.35"/>
    <row r="627" ht="25" customHeight="1" x14ac:dyDescent="0.35"/>
    <row r="628" ht="25" customHeight="1" x14ac:dyDescent="0.35"/>
    <row r="629" ht="25" customHeight="1" x14ac:dyDescent="0.35"/>
    <row r="630" ht="25" customHeight="1" x14ac:dyDescent="0.35"/>
    <row r="631" ht="25" customHeight="1" x14ac:dyDescent="0.35"/>
    <row r="632" ht="25" customHeight="1" x14ac:dyDescent="0.35"/>
    <row r="633" ht="25" customHeight="1" x14ac:dyDescent="0.35"/>
    <row r="634" ht="25" customHeight="1" x14ac:dyDescent="0.35"/>
    <row r="635" ht="25" customHeight="1" x14ac:dyDescent="0.35"/>
    <row r="636" ht="25" customHeight="1" x14ac:dyDescent="0.35"/>
    <row r="637" ht="25" customHeight="1" x14ac:dyDescent="0.35"/>
    <row r="638" ht="25" customHeight="1" x14ac:dyDescent="0.35"/>
    <row r="639" ht="25" customHeight="1" x14ac:dyDescent="0.35"/>
    <row r="640" ht="25" customHeight="1" x14ac:dyDescent="0.35"/>
    <row r="641" ht="25" customHeight="1" x14ac:dyDescent="0.35"/>
    <row r="642" ht="25" customHeight="1" x14ac:dyDescent="0.35"/>
    <row r="643" ht="25" customHeight="1" x14ac:dyDescent="0.35"/>
    <row r="644" ht="25" customHeight="1" x14ac:dyDescent="0.35"/>
    <row r="645" ht="25" customHeight="1" x14ac:dyDescent="0.35"/>
    <row r="646" ht="25" customHeight="1" x14ac:dyDescent="0.35"/>
    <row r="647" ht="25" customHeight="1" x14ac:dyDescent="0.35"/>
    <row r="648" ht="25" customHeight="1" x14ac:dyDescent="0.35"/>
    <row r="649" ht="25" customHeight="1" x14ac:dyDescent="0.35"/>
    <row r="650" ht="25" customHeight="1" x14ac:dyDescent="0.35"/>
    <row r="651" ht="25" customHeight="1" x14ac:dyDescent="0.35"/>
    <row r="652" ht="25" customHeight="1" x14ac:dyDescent="0.35"/>
    <row r="653" ht="25" customHeight="1" x14ac:dyDescent="0.35"/>
    <row r="654" ht="25" customHeight="1" x14ac:dyDescent="0.35"/>
    <row r="655" ht="25" customHeight="1" x14ac:dyDescent="0.35"/>
    <row r="656" ht="25" customHeight="1" x14ac:dyDescent="0.35"/>
    <row r="657" ht="25" customHeight="1" x14ac:dyDescent="0.35"/>
    <row r="658" ht="25" customHeight="1" x14ac:dyDescent="0.35"/>
    <row r="659" ht="25" customHeight="1" x14ac:dyDescent="0.35"/>
    <row r="660" ht="25" customHeight="1" x14ac:dyDescent="0.35"/>
    <row r="661" ht="25" customHeight="1" x14ac:dyDescent="0.35"/>
    <row r="662" ht="25" customHeight="1" x14ac:dyDescent="0.35"/>
    <row r="663" ht="25" customHeight="1" x14ac:dyDescent="0.35"/>
    <row r="664" ht="25" customHeight="1" x14ac:dyDescent="0.35"/>
    <row r="665" ht="25" customHeight="1" x14ac:dyDescent="0.35"/>
    <row r="666" ht="25" customHeight="1" x14ac:dyDescent="0.35"/>
    <row r="667" ht="25" customHeight="1" x14ac:dyDescent="0.35"/>
    <row r="668" ht="25" customHeight="1" x14ac:dyDescent="0.35"/>
    <row r="669" ht="25" customHeight="1" x14ac:dyDescent="0.35"/>
    <row r="670" ht="25" customHeight="1" x14ac:dyDescent="0.35"/>
    <row r="671" ht="25" customHeight="1" x14ac:dyDescent="0.35"/>
    <row r="672" ht="25" customHeight="1" x14ac:dyDescent="0.35"/>
    <row r="673" ht="25" customHeight="1" x14ac:dyDescent="0.35"/>
    <row r="674" ht="25" customHeight="1" x14ac:dyDescent="0.35"/>
    <row r="675" ht="25" customHeight="1" x14ac:dyDescent="0.35"/>
    <row r="676" ht="25" customHeight="1" x14ac:dyDescent="0.35"/>
    <row r="677" ht="25" customHeight="1" x14ac:dyDescent="0.35"/>
    <row r="678" ht="25" customHeight="1" x14ac:dyDescent="0.35"/>
    <row r="679" ht="25" customHeight="1" x14ac:dyDescent="0.35"/>
    <row r="680" ht="25" customHeight="1" x14ac:dyDescent="0.35"/>
    <row r="681" ht="25" customHeight="1" x14ac:dyDescent="0.35"/>
    <row r="682" ht="25" customHeight="1" x14ac:dyDescent="0.35"/>
    <row r="683" ht="25" customHeight="1" x14ac:dyDescent="0.35"/>
    <row r="684" ht="25" customHeight="1" x14ac:dyDescent="0.35"/>
  </sheetData>
  <sheetProtection selectLockedCells="1"/>
  <mergeCells count="4">
    <mergeCell ref="C10:U10"/>
    <mergeCell ref="C13:U13"/>
    <mergeCell ref="K2:M3"/>
    <mergeCell ref="C8:U8"/>
  </mergeCells>
  <printOptions horizontalCentered="1"/>
  <pageMargins left="0.59055118110236227" right="0.59055118110236227" top="0.78740157480314965" bottom="0.78740157480314965" header="0.31496062992125984" footer="0.31496062992125984"/>
  <pageSetup paperSize="9" scale="87" orientation="portrait" horizontalDpi="300" r:id="rId1"/>
  <headerFooter>
    <oddHeader xml:space="preserve">&amp;L    &amp;G&amp;C&amp;10Postfach 15
7206 Igis&amp;R&amp;G    </oddHeader>
    <oddFooter>&amp;LSeite &amp;P/&amp;N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F25E4-38D2-4094-A5C9-770E6E7F7EE9}">
  <sheetPr codeName="Tabelle2"/>
  <dimension ref="B2:M75"/>
  <sheetViews>
    <sheetView topLeftCell="C7" workbookViewId="0">
      <selection activeCell="F16" sqref="F16"/>
    </sheetView>
  </sheetViews>
  <sheetFormatPr baseColWidth="10" defaultColWidth="11.453125" defaultRowHeight="13" x14ac:dyDescent="0.3"/>
  <cols>
    <col min="1" max="1" width="5.7265625" style="2" customWidth="1"/>
    <col min="2" max="2" width="40.453125" style="2" customWidth="1"/>
    <col min="3" max="3" width="27.7265625" style="2" customWidth="1"/>
    <col min="4" max="4" width="21" style="2" bestFit="1" customWidth="1"/>
    <col min="5" max="5" width="20.26953125" style="2" bestFit="1" customWidth="1"/>
    <col min="6" max="6" width="24.1796875" style="2" customWidth="1"/>
    <col min="7" max="8" width="11.453125" style="2"/>
    <col min="9" max="10" width="45.81640625" style="2" customWidth="1"/>
    <col min="11" max="11" width="32.7265625" style="2" bestFit="1" customWidth="1"/>
    <col min="12" max="16384" width="11.453125" style="2"/>
  </cols>
  <sheetData>
    <row r="2" spans="2:13" ht="18.5" x14ac:dyDescent="0.45">
      <c r="B2" s="1" t="s">
        <v>4</v>
      </c>
      <c r="I2" s="1" t="s">
        <v>5</v>
      </c>
    </row>
    <row r="4" spans="2:13" x14ac:dyDescent="0.3">
      <c r="B4" s="3" t="s">
        <v>28</v>
      </c>
      <c r="C4" s="40" t="s">
        <v>29</v>
      </c>
      <c r="D4" s="42"/>
      <c r="E4" s="42"/>
      <c r="F4" s="42"/>
      <c r="I4" s="3" t="s">
        <v>6</v>
      </c>
    </row>
    <row r="5" spans="2:13" x14ac:dyDescent="0.3">
      <c r="B5" s="4" t="s">
        <v>111</v>
      </c>
      <c r="C5" s="4" t="b">
        <v>0</v>
      </c>
      <c r="D5" s="27"/>
      <c r="E5" s="27"/>
      <c r="F5" s="27"/>
      <c r="I5" s="2" t="s">
        <v>1</v>
      </c>
      <c r="J5" s="2" t="s">
        <v>8</v>
      </c>
      <c r="K5" s="2" t="s">
        <v>51</v>
      </c>
    </row>
    <row r="6" spans="2:13" x14ac:dyDescent="0.3">
      <c r="B6" s="4" t="s">
        <v>9</v>
      </c>
      <c r="C6" s="4" t="b">
        <v>0</v>
      </c>
      <c r="D6" s="27"/>
      <c r="E6" s="33"/>
      <c r="F6" s="27"/>
      <c r="I6" s="4" t="s">
        <v>21</v>
      </c>
      <c r="J6" s="7" t="s">
        <v>15</v>
      </c>
      <c r="K6" s="7" t="s">
        <v>128</v>
      </c>
      <c r="L6" s="8"/>
      <c r="M6" s="8"/>
    </row>
    <row r="7" spans="2:13" x14ac:dyDescent="0.3">
      <c r="B7" s="4" t="s">
        <v>101</v>
      </c>
      <c r="C7" s="4" t="b">
        <v>0</v>
      </c>
      <c r="D7" s="27"/>
      <c r="E7" s="33"/>
      <c r="F7" s="27"/>
      <c r="I7" s="4" t="s">
        <v>23</v>
      </c>
      <c r="J7" s="7" t="s">
        <v>10</v>
      </c>
      <c r="K7" s="7" t="s">
        <v>86</v>
      </c>
      <c r="L7" s="8"/>
      <c r="M7" s="8"/>
    </row>
    <row r="8" spans="2:13" x14ac:dyDescent="0.3">
      <c r="B8" s="4" t="s">
        <v>3</v>
      </c>
      <c r="C8" s="4" t="b">
        <v>0</v>
      </c>
      <c r="D8" s="27"/>
      <c r="E8" s="33"/>
      <c r="F8" s="27"/>
      <c r="I8" s="4" t="s">
        <v>22</v>
      </c>
      <c r="J8" s="7" t="s">
        <v>11</v>
      </c>
      <c r="K8" s="7" t="s">
        <v>114</v>
      </c>
      <c r="L8" s="8"/>
      <c r="M8" s="8"/>
    </row>
    <row r="9" spans="2:13" x14ac:dyDescent="0.3">
      <c r="E9" s="9"/>
      <c r="I9" s="4" t="s">
        <v>24</v>
      </c>
      <c r="J9" s="7" t="s">
        <v>12</v>
      </c>
      <c r="K9" s="7" t="s">
        <v>113</v>
      </c>
      <c r="L9" s="8"/>
      <c r="M9" s="8"/>
    </row>
    <row r="10" spans="2:13" x14ac:dyDescent="0.3">
      <c r="I10" s="8"/>
      <c r="J10" s="8"/>
      <c r="K10" s="7" t="s">
        <v>112</v>
      </c>
      <c r="L10" s="8"/>
      <c r="M10" s="8"/>
    </row>
    <row r="11" spans="2:13" x14ac:dyDescent="0.3">
      <c r="B11" s="3" t="s">
        <v>16</v>
      </c>
      <c r="C11" s="4" t="s">
        <v>17</v>
      </c>
      <c r="D11" s="176" t="s">
        <v>18</v>
      </c>
      <c r="E11" s="177"/>
      <c r="I11" s="8"/>
      <c r="J11" s="8"/>
      <c r="K11" s="8"/>
      <c r="L11" s="8"/>
      <c r="M11" s="8"/>
    </row>
    <row r="12" spans="2:13" x14ac:dyDescent="0.3">
      <c r="B12" s="4" t="s">
        <v>88</v>
      </c>
      <c r="C12" s="4" t="s">
        <v>89</v>
      </c>
      <c r="D12" s="43">
        <v>50</v>
      </c>
      <c r="E12" s="44" t="s">
        <v>19</v>
      </c>
      <c r="I12" s="8"/>
      <c r="J12" s="8"/>
      <c r="K12" s="8"/>
      <c r="L12" s="8"/>
      <c r="M12" s="8"/>
    </row>
    <row r="13" spans="2:13" x14ac:dyDescent="0.3">
      <c r="B13" s="181" t="s">
        <v>7</v>
      </c>
      <c r="C13" s="4" t="s">
        <v>18</v>
      </c>
      <c r="D13" s="10">
        <v>75</v>
      </c>
      <c r="E13" s="6" t="s">
        <v>19</v>
      </c>
      <c r="F13" s="11"/>
      <c r="G13" s="11"/>
      <c r="L13" s="8"/>
      <c r="M13" s="8"/>
    </row>
    <row r="14" spans="2:13" x14ac:dyDescent="0.3">
      <c r="B14" s="182"/>
      <c r="C14" s="4" t="s">
        <v>30</v>
      </c>
      <c r="D14" s="38">
        <v>150000</v>
      </c>
      <c r="E14" s="6" t="s">
        <v>48</v>
      </c>
      <c r="F14" s="11"/>
      <c r="G14" s="11"/>
      <c r="I14" s="30" t="s">
        <v>68</v>
      </c>
      <c r="J14" s="30" t="s">
        <v>69</v>
      </c>
      <c r="K14" s="32" t="s">
        <v>75</v>
      </c>
      <c r="L14" s="8"/>
      <c r="M14" s="8"/>
    </row>
    <row r="15" spans="2:13" ht="26" x14ac:dyDescent="0.3">
      <c r="B15" s="178" t="s">
        <v>1</v>
      </c>
      <c r="C15" s="4" t="s">
        <v>31</v>
      </c>
      <c r="D15" s="5">
        <v>300</v>
      </c>
      <c r="E15" s="6" t="s">
        <v>45</v>
      </c>
      <c r="I15" s="144" t="s">
        <v>116</v>
      </c>
      <c r="J15" s="144" t="s">
        <v>117</v>
      </c>
      <c r="K15" s="34" t="b">
        <f>C36</f>
        <v>0</v>
      </c>
      <c r="L15" s="8"/>
      <c r="M15" s="8"/>
    </row>
    <row r="16" spans="2:13" ht="65" x14ac:dyDescent="0.3">
      <c r="B16" s="179"/>
      <c r="C16" s="4" t="s">
        <v>30</v>
      </c>
      <c r="D16" s="41">
        <v>60000</v>
      </c>
      <c r="E16" s="6" t="s">
        <v>48</v>
      </c>
      <c r="I16" s="144" t="s">
        <v>133</v>
      </c>
      <c r="J16" s="144" t="s">
        <v>134</v>
      </c>
      <c r="K16" s="34" t="b">
        <f>C44</f>
        <v>0</v>
      </c>
      <c r="L16" s="8"/>
      <c r="M16" s="8"/>
    </row>
    <row r="17" spans="2:13" ht="51" customHeight="1" x14ac:dyDescent="0.3">
      <c r="B17" s="179"/>
      <c r="C17" s="4" t="s">
        <v>25</v>
      </c>
      <c r="D17" s="12">
        <v>2</v>
      </c>
      <c r="E17" s="6"/>
      <c r="I17" s="144" t="s">
        <v>119</v>
      </c>
      <c r="J17" s="144" t="s">
        <v>118</v>
      </c>
      <c r="K17" s="34" t="b">
        <f>C56</f>
        <v>0</v>
      </c>
      <c r="L17" s="8"/>
      <c r="M17" s="8"/>
    </row>
    <row r="18" spans="2:13" ht="54" x14ac:dyDescent="0.3">
      <c r="B18" s="179"/>
      <c r="C18" s="4" t="s">
        <v>26</v>
      </c>
      <c r="D18" s="12">
        <v>1</v>
      </c>
      <c r="E18" s="6"/>
      <c r="I18" s="144" t="s">
        <v>135</v>
      </c>
      <c r="J18" s="144" t="s">
        <v>125</v>
      </c>
      <c r="K18" s="34" t="b">
        <f>C65</f>
        <v>0</v>
      </c>
      <c r="L18" s="8"/>
      <c r="M18" s="8"/>
    </row>
    <row r="19" spans="2:13" ht="54" customHeight="1" x14ac:dyDescent="0.3">
      <c r="B19" s="179"/>
      <c r="C19" s="4" t="s">
        <v>27</v>
      </c>
      <c r="D19" s="12">
        <v>1</v>
      </c>
      <c r="E19" s="6"/>
      <c r="L19" s="8"/>
      <c r="M19" s="8"/>
    </row>
    <row r="20" spans="2:13" x14ac:dyDescent="0.3">
      <c r="B20" s="179"/>
      <c r="C20" s="4" t="s">
        <v>20</v>
      </c>
      <c r="D20" s="12">
        <v>3</v>
      </c>
      <c r="E20" s="6" t="s">
        <v>14</v>
      </c>
      <c r="K20" s="8"/>
      <c r="L20" s="8"/>
      <c r="M20" s="8"/>
    </row>
    <row r="21" spans="2:13" x14ac:dyDescent="0.3">
      <c r="B21" s="180"/>
      <c r="C21" s="4" t="s">
        <v>36</v>
      </c>
      <c r="D21" s="12">
        <v>200</v>
      </c>
      <c r="E21" s="6" t="s">
        <v>14</v>
      </c>
      <c r="F21" s="39"/>
      <c r="I21" s="36" t="s">
        <v>71</v>
      </c>
      <c r="J21" s="36" t="s">
        <v>70</v>
      </c>
      <c r="K21" s="8"/>
      <c r="L21" s="8"/>
      <c r="M21" s="8"/>
    </row>
    <row r="22" spans="2:13" ht="65.5" customHeight="1" x14ac:dyDescent="0.3">
      <c r="B22" s="178" t="s">
        <v>2</v>
      </c>
      <c r="C22" s="4" t="s">
        <v>32</v>
      </c>
      <c r="D22" s="12">
        <v>75</v>
      </c>
      <c r="E22" s="6" t="s">
        <v>122</v>
      </c>
      <c r="I22" s="37" t="str">
        <f>IF(K15=TRUE,I15&amp;CHAR(10)&amp;CHAR(10),)&amp;
IF(K16=TRUE,I16&amp;CHAR(10)&amp;CHAR(10),)&amp;
IF(K17=TRUE,I17&amp;CHAR(10)&amp;CHAR(10),)&amp;
IF(K18=TRUE,I18,)</f>
        <v/>
      </c>
      <c r="J22" s="37" t="str">
        <f>IF(K15=TRUE,J15&amp;CHAR(10)&amp;CHAR(10),)&amp;
IF(K16=TRUE,J16&amp;CHAR(10)&amp;CHAR(10),)&amp;
IF(K17=TRUE,J17&amp;CHAR(10)&amp;CHAR(10),)&amp;
IF(K18=TRUE,J18,)</f>
        <v/>
      </c>
      <c r="K22" s="8"/>
      <c r="L22" s="8"/>
      <c r="M22" s="8"/>
    </row>
    <row r="23" spans="2:13" ht="14.5" x14ac:dyDescent="0.3">
      <c r="B23" s="179"/>
      <c r="C23" s="4" t="s">
        <v>33</v>
      </c>
      <c r="D23" s="12">
        <v>40</v>
      </c>
      <c r="E23" s="6" t="s">
        <v>122</v>
      </c>
      <c r="I23" s="35"/>
      <c r="J23" s="33"/>
      <c r="K23" s="8"/>
      <c r="L23" s="8"/>
      <c r="M23" s="8"/>
    </row>
    <row r="24" spans="2:13" ht="14.5" x14ac:dyDescent="0.3">
      <c r="B24" s="179"/>
      <c r="C24" s="4" t="s">
        <v>34</v>
      </c>
      <c r="D24" s="12">
        <v>30</v>
      </c>
      <c r="E24" s="6" t="s">
        <v>122</v>
      </c>
      <c r="I24" s="35"/>
      <c r="J24" s="33"/>
      <c r="K24" s="8"/>
      <c r="L24" s="8"/>
      <c r="M24" s="8"/>
    </row>
    <row r="25" spans="2:13" x14ac:dyDescent="0.3">
      <c r="B25" s="180"/>
      <c r="C25" s="4" t="s">
        <v>30</v>
      </c>
      <c r="D25" s="12">
        <v>60000</v>
      </c>
      <c r="E25" s="6" t="s">
        <v>48</v>
      </c>
      <c r="I25" s="35"/>
      <c r="J25" s="8"/>
      <c r="K25" s="8"/>
      <c r="L25" s="8"/>
      <c r="M25" s="8"/>
    </row>
    <row r="26" spans="2:13" ht="15" x14ac:dyDescent="0.4">
      <c r="B26" s="178" t="s">
        <v>3</v>
      </c>
      <c r="C26" s="4" t="s">
        <v>31</v>
      </c>
      <c r="D26" s="12">
        <v>85</v>
      </c>
      <c r="E26" s="6" t="s">
        <v>121</v>
      </c>
      <c r="I26" s="30"/>
      <c r="J26" s="8"/>
      <c r="K26" s="8"/>
      <c r="L26" s="8"/>
      <c r="M26" s="8"/>
    </row>
    <row r="27" spans="2:13" ht="15" x14ac:dyDescent="0.4">
      <c r="B27" s="179"/>
      <c r="C27" s="4" t="s">
        <v>35</v>
      </c>
      <c r="D27" s="12">
        <v>15</v>
      </c>
      <c r="E27" s="6" t="s">
        <v>121</v>
      </c>
      <c r="J27" s="8"/>
      <c r="K27" s="8"/>
      <c r="L27" s="8"/>
      <c r="M27" s="8"/>
    </row>
    <row r="28" spans="2:13" ht="15" x14ac:dyDescent="0.4">
      <c r="B28" s="179"/>
      <c r="C28" s="4" t="s">
        <v>37</v>
      </c>
      <c r="D28" s="5">
        <v>100</v>
      </c>
      <c r="E28" s="6" t="s">
        <v>121</v>
      </c>
      <c r="J28" s="8"/>
      <c r="K28" s="8"/>
      <c r="L28" s="8"/>
      <c r="M28" s="8"/>
    </row>
    <row r="29" spans="2:13" x14ac:dyDescent="0.3">
      <c r="B29" s="179"/>
      <c r="C29" s="4" t="s">
        <v>87</v>
      </c>
      <c r="D29" s="5">
        <v>1</v>
      </c>
      <c r="E29" s="6"/>
      <c r="J29" s="8"/>
      <c r="K29" s="8"/>
      <c r="L29" s="8"/>
      <c r="M29" s="8"/>
    </row>
    <row r="30" spans="2:13" x14ac:dyDescent="0.3">
      <c r="B30" s="179"/>
      <c r="C30" s="4" t="s">
        <v>38</v>
      </c>
      <c r="D30" s="12">
        <v>1.5</v>
      </c>
      <c r="E30" s="6"/>
      <c r="J30" s="8"/>
      <c r="K30" s="8"/>
      <c r="L30" s="8"/>
      <c r="M30" s="8"/>
    </row>
    <row r="31" spans="2:13" x14ac:dyDescent="0.3">
      <c r="B31" s="179"/>
      <c r="C31" s="4" t="s">
        <v>39</v>
      </c>
      <c r="D31" s="12">
        <v>2</v>
      </c>
      <c r="E31" s="6"/>
      <c r="J31" s="8"/>
      <c r="K31" s="8"/>
      <c r="L31" s="8"/>
      <c r="M31" s="8"/>
    </row>
    <row r="32" spans="2:13" x14ac:dyDescent="0.3">
      <c r="B32" s="180"/>
      <c r="C32" s="4" t="s">
        <v>40</v>
      </c>
      <c r="D32" s="12">
        <v>2.5</v>
      </c>
      <c r="E32" s="6"/>
      <c r="J32" s="31"/>
      <c r="K32" s="8"/>
      <c r="L32" s="8"/>
      <c r="M32" s="8"/>
    </row>
    <row r="33" spans="2:13" x14ac:dyDescent="0.3">
      <c r="J33" s="8"/>
      <c r="K33" s="8"/>
      <c r="L33" s="8"/>
      <c r="M33" s="8"/>
    </row>
    <row r="34" spans="2:13" x14ac:dyDescent="0.3">
      <c r="J34" s="8"/>
      <c r="K34" s="8"/>
      <c r="L34" s="8"/>
      <c r="M34" s="8"/>
    </row>
    <row r="35" spans="2:13" x14ac:dyDescent="0.3">
      <c r="B35" s="13" t="s">
        <v>41</v>
      </c>
      <c r="C35" s="14" t="s">
        <v>7</v>
      </c>
      <c r="D35" s="15"/>
      <c r="E35" s="16"/>
      <c r="F35" s="16"/>
    </row>
    <row r="36" spans="2:13" x14ac:dyDescent="0.3">
      <c r="B36" s="17" t="s">
        <v>55</v>
      </c>
      <c r="C36" s="16" t="b">
        <v>0</v>
      </c>
      <c r="D36" s="18"/>
      <c r="E36" s="16"/>
      <c r="F36" s="16"/>
    </row>
    <row r="37" spans="2:13" x14ac:dyDescent="0.3">
      <c r="B37" s="19" t="s">
        <v>74</v>
      </c>
      <c r="C37" s="45">
        <f>Fördergeldrechner!G17*C36</f>
        <v>0</v>
      </c>
      <c r="D37" s="21" t="s">
        <v>48</v>
      </c>
      <c r="E37" s="16"/>
      <c r="F37" s="16"/>
    </row>
    <row r="38" spans="2:13" x14ac:dyDescent="0.3">
      <c r="B38" s="19" t="s">
        <v>90</v>
      </c>
      <c r="C38" s="45">
        <f>Fördergeldrechner!G21*C36</f>
        <v>0</v>
      </c>
      <c r="D38" s="21" t="s">
        <v>48</v>
      </c>
      <c r="E38" s="16"/>
      <c r="F38" s="16"/>
    </row>
    <row r="39" spans="2:13" x14ac:dyDescent="0.3">
      <c r="B39" s="17" t="s">
        <v>42</v>
      </c>
      <c r="C39" s="46">
        <f>D13</f>
        <v>75</v>
      </c>
      <c r="D39" s="23" t="s">
        <v>19</v>
      </c>
      <c r="E39" s="24"/>
      <c r="F39" s="24"/>
    </row>
    <row r="40" spans="2:13" x14ac:dyDescent="0.3">
      <c r="B40" s="17" t="s">
        <v>31</v>
      </c>
      <c r="C40" s="46">
        <f>IF(C37*C39/100&gt;D14,D14,C37*C39/100)</f>
        <v>0</v>
      </c>
      <c r="D40" s="21" t="s">
        <v>48</v>
      </c>
      <c r="E40" s="27"/>
      <c r="F40" s="16"/>
    </row>
    <row r="41" spans="2:13" x14ac:dyDescent="0.3">
      <c r="B41" s="25" t="s">
        <v>91</v>
      </c>
      <c r="C41" s="47">
        <f>IF(C40&gt;(D12/100*C38),D12/100*C38,C40)</f>
        <v>0</v>
      </c>
      <c r="D41" s="26" t="s">
        <v>48</v>
      </c>
      <c r="E41" s="27"/>
      <c r="F41" s="16"/>
    </row>
    <row r="42" spans="2:13" x14ac:dyDescent="0.3">
      <c r="D42" s="16"/>
      <c r="E42" s="27"/>
      <c r="F42" s="16"/>
    </row>
    <row r="43" spans="2:13" x14ac:dyDescent="0.3">
      <c r="B43" s="13" t="s">
        <v>41</v>
      </c>
      <c r="C43" s="14" t="s">
        <v>1</v>
      </c>
      <c r="D43" s="28"/>
    </row>
    <row r="44" spans="2:13" x14ac:dyDescent="0.3">
      <c r="B44" s="17" t="s">
        <v>55</v>
      </c>
      <c r="C44" s="29" t="b">
        <v>0</v>
      </c>
      <c r="D44" s="18"/>
    </row>
    <row r="45" spans="2:13" x14ac:dyDescent="0.3">
      <c r="B45" s="17" t="s">
        <v>46</v>
      </c>
      <c r="C45" s="29">
        <f>IF(C44&lt;&gt;TRUE,0,Fördergeldrechner!$K$15)</f>
        <v>0</v>
      </c>
      <c r="D45" s="18"/>
    </row>
    <row r="46" spans="2:13" x14ac:dyDescent="0.3">
      <c r="B46" s="17" t="s">
        <v>129</v>
      </c>
      <c r="C46" s="29">
        <f>Fördergeldrechner!K17</f>
        <v>0</v>
      </c>
      <c r="D46" s="18" t="s">
        <v>14</v>
      </c>
    </row>
    <row r="47" spans="2:13" x14ac:dyDescent="0.3">
      <c r="B47" s="17" t="s">
        <v>47</v>
      </c>
      <c r="C47" s="29">
        <f>Fördergeldrechner!K19*C44</f>
        <v>0</v>
      </c>
      <c r="D47" s="18" t="s">
        <v>14</v>
      </c>
    </row>
    <row r="48" spans="2:13" x14ac:dyDescent="0.3">
      <c r="B48" s="19" t="s">
        <v>90</v>
      </c>
      <c r="C48" s="45">
        <f>Fördergeldrechner!K21*C44</f>
        <v>0</v>
      </c>
      <c r="D48" s="21" t="s">
        <v>48</v>
      </c>
    </row>
    <row r="49" spans="2:4" x14ac:dyDescent="0.3">
      <c r="B49" s="17" t="s">
        <v>43</v>
      </c>
      <c r="C49" s="16">
        <f>IF(C45=I7,D17,IF(C45=I8,D18,IF(C45=I9,D19,0)))</f>
        <v>0</v>
      </c>
      <c r="D49" s="18"/>
    </row>
    <row r="50" spans="2:4" x14ac:dyDescent="0.3">
      <c r="B50" s="19" t="s">
        <v>44</v>
      </c>
      <c r="C50" s="20">
        <f>IF(C47&lt;D20,0,IF((C47-C46)&gt;D21,D21,(C47-C46)))</f>
        <v>0</v>
      </c>
      <c r="D50" s="18" t="s">
        <v>14</v>
      </c>
    </row>
    <row r="51" spans="2:4" x14ac:dyDescent="0.3">
      <c r="B51" s="17" t="s">
        <v>42</v>
      </c>
      <c r="C51" s="46">
        <f>IF(C50&lt;&gt;"Mindestgrösse 3 kWp nicht erreicht",D15*C49,0)</f>
        <v>0</v>
      </c>
      <c r="D51" s="18" t="s">
        <v>48</v>
      </c>
    </row>
    <row r="52" spans="2:4" x14ac:dyDescent="0.3">
      <c r="B52" s="17" t="s">
        <v>31</v>
      </c>
      <c r="C52" s="22">
        <f>IF(C51*C50&gt;D16,D16,C51*C50)</f>
        <v>0</v>
      </c>
      <c r="D52" s="18" t="s">
        <v>48</v>
      </c>
    </row>
    <row r="53" spans="2:4" x14ac:dyDescent="0.3">
      <c r="B53" s="25" t="s">
        <v>91</v>
      </c>
      <c r="C53" s="47">
        <f>IF(C52&gt;($D$12/100*C48),$D$12/100*C48,C52)</f>
        <v>0</v>
      </c>
      <c r="D53" s="26" t="s">
        <v>48</v>
      </c>
    </row>
    <row r="55" spans="2:4" x14ac:dyDescent="0.3">
      <c r="B55" s="13" t="s">
        <v>41</v>
      </c>
      <c r="C55" s="14" t="s">
        <v>2</v>
      </c>
      <c r="D55" s="28"/>
    </row>
    <row r="56" spans="2:4" x14ac:dyDescent="0.3">
      <c r="B56" s="17" t="s">
        <v>55</v>
      </c>
      <c r="C56" s="29" t="b">
        <v>0</v>
      </c>
      <c r="D56" s="18"/>
    </row>
    <row r="57" spans="2:4" x14ac:dyDescent="0.3">
      <c r="B57" s="17" t="s">
        <v>49</v>
      </c>
      <c r="C57" s="29">
        <f>IF(C56&lt;&gt;TRUE,0,Fördergeldrechner!O15)</f>
        <v>0</v>
      </c>
      <c r="D57" s="18"/>
    </row>
    <row r="58" spans="2:4" ht="14.5" x14ac:dyDescent="0.3">
      <c r="B58" s="17" t="s">
        <v>50</v>
      </c>
      <c r="C58" s="27">
        <f>Fördergeldrechner!O19*C56</f>
        <v>0</v>
      </c>
      <c r="D58" s="18" t="s">
        <v>123</v>
      </c>
    </row>
    <row r="59" spans="2:4" x14ac:dyDescent="0.3">
      <c r="B59" s="19" t="s">
        <v>90</v>
      </c>
      <c r="C59" s="45">
        <f>Fördergeldrechner!O21*C56</f>
        <v>0</v>
      </c>
      <c r="D59" s="21" t="s">
        <v>48</v>
      </c>
    </row>
    <row r="60" spans="2:4" ht="14.5" x14ac:dyDescent="0.3">
      <c r="B60" s="17" t="s">
        <v>42</v>
      </c>
      <c r="C60" s="46">
        <f>IF(C57=J7,D22,IF(C57=J8,D23,IF(C57=J9,D24,0)))</f>
        <v>0</v>
      </c>
      <c r="D60" s="18" t="s">
        <v>122</v>
      </c>
    </row>
    <row r="61" spans="2:4" x14ac:dyDescent="0.3">
      <c r="B61" s="17" t="s">
        <v>31</v>
      </c>
      <c r="C61" s="46">
        <f>IF(C58*C60&gt;D25,D25,C58*C60)</f>
        <v>0</v>
      </c>
      <c r="D61" s="18" t="s">
        <v>48</v>
      </c>
    </row>
    <row r="62" spans="2:4" x14ac:dyDescent="0.3">
      <c r="B62" s="25" t="s">
        <v>91</v>
      </c>
      <c r="C62" s="47">
        <f>IF(C61&gt;($D$12/100*C59),$D$12/100*C59,C61)</f>
        <v>0</v>
      </c>
      <c r="D62" s="26" t="s">
        <v>48</v>
      </c>
    </row>
    <row r="64" spans="2:4" x14ac:dyDescent="0.3">
      <c r="B64" s="13" t="s">
        <v>41</v>
      </c>
      <c r="C64" s="14" t="s">
        <v>51</v>
      </c>
      <c r="D64" s="28"/>
    </row>
    <row r="65" spans="2:4" x14ac:dyDescent="0.3">
      <c r="B65" s="17" t="s">
        <v>55</v>
      </c>
      <c r="C65" s="29" t="b">
        <v>0</v>
      </c>
      <c r="D65" s="18"/>
    </row>
    <row r="66" spans="2:4" x14ac:dyDescent="0.3">
      <c r="B66" s="17" t="s">
        <v>120</v>
      </c>
      <c r="C66" s="29">
        <f>IF(C65&lt;&gt;TRUE,0,Fördergeldrechner!S15)</f>
        <v>0</v>
      </c>
      <c r="D66" s="18"/>
    </row>
    <row r="67" spans="2:4" ht="15" x14ac:dyDescent="0.4">
      <c r="B67" s="17" t="s">
        <v>52</v>
      </c>
      <c r="C67" s="27">
        <f>Fördergeldrechner!S19*C65</f>
        <v>0</v>
      </c>
      <c r="D67" s="18" t="s">
        <v>121</v>
      </c>
    </row>
    <row r="68" spans="2:4" x14ac:dyDescent="0.3">
      <c r="B68" s="19" t="s">
        <v>90</v>
      </c>
      <c r="C68" s="20">
        <f>Fördergeldrechner!S21*C65</f>
        <v>0</v>
      </c>
      <c r="D68" s="21" t="s">
        <v>48</v>
      </c>
    </row>
    <row r="69" spans="2:4" x14ac:dyDescent="0.3">
      <c r="B69" s="17" t="s">
        <v>53</v>
      </c>
      <c r="C69" s="27">
        <f>IF(C66=K7,1,IF(C66=K8,1.5,IF(C66=K9,2,IF(C66=K10,2.5,0))))</f>
        <v>0</v>
      </c>
      <c r="D69" s="18"/>
    </row>
    <row r="70" spans="2:4" ht="15" x14ac:dyDescent="0.4">
      <c r="B70" s="17" t="s">
        <v>54</v>
      </c>
      <c r="C70" s="121">
        <f>IF(C67&gt;=D27,IF(C67&gt;D28,D28,C67),0)</f>
        <v>0</v>
      </c>
      <c r="D70" s="18" t="s">
        <v>121</v>
      </c>
    </row>
    <row r="71" spans="2:4" ht="15" x14ac:dyDescent="0.4">
      <c r="B71" s="17" t="s">
        <v>42</v>
      </c>
      <c r="C71" s="22">
        <f>D26*C69</f>
        <v>0</v>
      </c>
      <c r="D71" s="18" t="s">
        <v>124</v>
      </c>
    </row>
    <row r="72" spans="2:4" x14ac:dyDescent="0.3">
      <c r="B72" s="17" t="s">
        <v>31</v>
      </c>
      <c r="C72" s="46">
        <f>C71*C70</f>
        <v>0</v>
      </c>
      <c r="D72" s="18" t="s">
        <v>48</v>
      </c>
    </row>
    <row r="73" spans="2:4" x14ac:dyDescent="0.3">
      <c r="B73" s="25" t="s">
        <v>91</v>
      </c>
      <c r="C73" s="47">
        <f>IF(C72&gt;($D$12/100*C68),$D$12/100*C68,C72)</f>
        <v>0</v>
      </c>
      <c r="D73" s="26" t="s">
        <v>48</v>
      </c>
    </row>
    <row r="75" spans="2:4" x14ac:dyDescent="0.3">
      <c r="B75" s="48" t="s">
        <v>92</v>
      </c>
      <c r="C75" s="49">
        <f>MIN(C73+C62+C53+C41,150000)</f>
        <v>0</v>
      </c>
      <c r="D75" s="6" t="s">
        <v>48</v>
      </c>
    </row>
  </sheetData>
  <mergeCells count="5">
    <mergeCell ref="D11:E11"/>
    <mergeCell ref="B26:B32"/>
    <mergeCell ref="B22:B25"/>
    <mergeCell ref="B15:B21"/>
    <mergeCell ref="B13:B14"/>
  </mergeCells>
  <pageMargins left="0.7" right="0.7" top="0.78740157499999996" bottom="0.78740157499999996"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Fördergeldrechner</vt:lpstr>
      <vt:lpstr>Allg. Informationen</vt:lpstr>
      <vt:lpstr>'Allg. Informationen'!Druckbereich</vt:lpstr>
      <vt:lpstr>Fördergeldrechner!Druckbereich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Fördergelrechner Gemeinde Landquart</dc:title>
  <dc:creator>Gemeinde Landquart Baukomission</dc:creator>
  <cp:lastModifiedBy>Germann Laura</cp:lastModifiedBy>
  <cp:lastPrinted>2021-03-11T16:58:20Z</cp:lastPrinted>
  <dcterms:created xsi:type="dcterms:W3CDTF">2021-03-04T08:40:12Z</dcterms:created>
  <dcterms:modified xsi:type="dcterms:W3CDTF">2021-09-02T16:38:51Z</dcterms:modified>
</cp:coreProperties>
</file>